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'Sheet1'!$A$1:$AH$115</definedName>
  </definedNames>
  <calcPr fullCalcOnLoad="1"/>
</workbook>
</file>

<file path=xl/sharedStrings.xml><?xml version="1.0" encoding="utf-8"?>
<sst xmlns="http://schemas.openxmlformats.org/spreadsheetml/2006/main" count="395" uniqueCount="183">
  <si>
    <t>Отчет о финансовых результатах</t>
  </si>
  <si>
    <t>за  период с 1 Января по 31 Декабря 2013 г.</t>
  </si>
  <si>
    <t>Коды</t>
  </si>
  <si>
    <t>Форма по ОКУД</t>
  </si>
  <si>
    <t>0710002</t>
  </si>
  <si>
    <t>Дата ( число, месяц, год)</t>
  </si>
  <si>
    <t>31</t>
  </si>
  <si>
    <t>12</t>
  </si>
  <si>
    <t>2013</t>
  </si>
  <si>
    <t>Организация</t>
  </si>
  <si>
    <t>Муниципальное унитарное предприятие "Федоровское жилищно-коммунальное хозяйство"</t>
  </si>
  <si>
    <t>по ОКПО</t>
  </si>
  <si>
    <t>66598387</t>
  </si>
  <si>
    <t>Идентификационный номер налогоплательщика</t>
  </si>
  <si>
    <t>ИНН</t>
  </si>
  <si>
    <t>8617028917/861701001</t>
  </si>
  <si>
    <t>Вид экономической
деятельности</t>
  </si>
  <si>
    <t>40.30</t>
  </si>
  <si>
    <t>по 
ОКВЭД</t>
  </si>
  <si>
    <t>Организационно-правовая форма                    форма собственности</t>
  </si>
  <si>
    <t>42</t>
  </si>
  <si>
    <t>14</t>
  </si>
  <si>
    <t>Унитарные предприятия</t>
  </si>
  <si>
    <t>по ОКОПФ / ОКФС</t>
  </si>
  <si>
    <t>Единица измерения:</t>
  </si>
  <si>
    <t>тыс руб</t>
  </si>
  <si>
    <t>по ОКЕИ</t>
  </si>
  <si>
    <t>384</t>
  </si>
  <si>
    <t>Пояснения</t>
  </si>
  <si>
    <t>Наименование показателя</t>
  </si>
  <si>
    <t>Код</t>
  </si>
  <si>
    <t>За Январь - Декабрь 2013 г.</t>
  </si>
  <si>
    <t>За Январь - Декабрь 2012 г.</t>
  </si>
  <si>
    <t xml:space="preserve">    </t>
  </si>
  <si>
    <t>Выручка</t>
  </si>
  <si>
    <t>2110</t>
  </si>
  <si>
    <t xml:space="preserve">-                    </t>
  </si>
  <si>
    <t>в том числе:</t>
  </si>
  <si>
    <t xml:space="preserve"> </t>
  </si>
  <si>
    <t>по деятельности с основной системой налогообложения</t>
  </si>
  <si>
    <t>21101</t>
  </si>
  <si>
    <t>-</t>
  </si>
  <si>
    <t>по отдельным видам деятельности (ЕНВД)</t>
  </si>
  <si>
    <t>21102</t>
  </si>
  <si>
    <t>Себестоимость продаж</t>
  </si>
  <si>
    <t>2120</t>
  </si>
  <si>
    <t>21201</t>
  </si>
  <si>
    <t>21202</t>
  </si>
  <si>
    <t>Валовая прибыль (убыток)</t>
  </si>
  <si>
    <t>2100</t>
  </si>
  <si>
    <t>21001</t>
  </si>
  <si>
    <t>21002</t>
  </si>
  <si>
    <t>Коммерческие расходы</t>
  </si>
  <si>
    <t>2210</t>
  </si>
  <si>
    <t>22101</t>
  </si>
  <si>
    <t>22102</t>
  </si>
  <si>
    <t>Управленческие расходы</t>
  </si>
  <si>
    <t>2220</t>
  </si>
  <si>
    <t>22201</t>
  </si>
  <si>
    <t>22202</t>
  </si>
  <si>
    <t xml:space="preserve">    Прибыль (убыток) от продаж</t>
  </si>
  <si>
    <t>2200</t>
  </si>
  <si>
    <t>22001</t>
  </si>
  <si>
    <t>22002</t>
  </si>
  <si>
    <t>Доходы от участия в других организациях</t>
  </si>
  <si>
    <t>2310</t>
  </si>
  <si>
    <t>Долевое участие в иностранных организациях</t>
  </si>
  <si>
    <t>23101</t>
  </si>
  <si>
    <t>Долевое участие в российских организациях</t>
  </si>
  <si>
    <t>23102</t>
  </si>
  <si>
    <t>Проценты к получению</t>
  </si>
  <si>
    <t>2320</t>
  </si>
  <si>
    <t>23201</t>
  </si>
  <si>
    <t>Проценты по государственным ценным бумагам</t>
  </si>
  <si>
    <t>23202</t>
  </si>
  <si>
    <t>Проценты по государственным ценным бумагам по ставке 0%</t>
  </si>
  <si>
    <t>23203</t>
  </si>
  <si>
    <t>Проценты к уплате</t>
  </si>
  <si>
    <t>2330</t>
  </si>
  <si>
    <t>23301</t>
  </si>
  <si>
    <t>Прочие доходы</t>
  </si>
  <si>
    <t>2340</t>
  </si>
  <si>
    <t>Доходы, связанные с реализацией основных средств</t>
  </si>
  <si>
    <t>23401</t>
  </si>
  <si>
    <t>Доходы, связанные с реализацией нематериальных активов</t>
  </si>
  <si>
    <t>23402</t>
  </si>
  <si>
    <t>Доходы, связанные с реализацией прочего имущества</t>
  </si>
  <si>
    <t>23403</t>
  </si>
  <si>
    <t>Доходы от реализации прав в рамках осуществления финансовых услуг</t>
  </si>
  <si>
    <t>23404</t>
  </si>
  <si>
    <t>Доходы по операциям с финансовыми инструментами срочных сделок, обращающимися на организованном рынке</t>
  </si>
  <si>
    <t>23405</t>
  </si>
  <si>
    <t>Доходы по активам, переданным в пользование</t>
  </si>
  <si>
    <t>23406</t>
  </si>
  <si>
    <t>Доходы в виде восстановления резервов</t>
  </si>
  <si>
    <t>23407</t>
  </si>
  <si>
    <t>Прочие операционные доходы</t>
  </si>
  <si>
    <t>23408</t>
  </si>
  <si>
    <t>Штрафы, пени, неустойки к получению</t>
  </si>
  <si>
    <t>23409</t>
  </si>
  <si>
    <t>Прибыль прошлых лет</t>
  </si>
  <si>
    <t>23410</t>
  </si>
  <si>
    <t>Возмещение убытков к получению</t>
  </si>
  <si>
    <t>23411</t>
  </si>
  <si>
    <t>Курсовые разницы</t>
  </si>
  <si>
    <t>23412</t>
  </si>
  <si>
    <t>Доходы в виде списанной кредиторской задолженности</t>
  </si>
  <si>
    <t>23413</t>
  </si>
  <si>
    <t>Доходы, связанные с переоценкой внеоборотных активов</t>
  </si>
  <si>
    <t>23414</t>
  </si>
  <si>
    <t>Прочие внереализационные доходы</t>
  </si>
  <si>
    <t>23415</t>
  </si>
  <si>
    <t>Прочие расходы</t>
  </si>
  <si>
    <t>2350</t>
  </si>
  <si>
    <t>Расходы, связанные с участием в российских организациях</t>
  </si>
  <si>
    <t>23501</t>
  </si>
  <si>
    <t>Расходы, связанные с участием в иностранных организациях</t>
  </si>
  <si>
    <t>23502</t>
  </si>
  <si>
    <t>Расходы, связанные с реализацией основных средств</t>
  </si>
  <si>
    <t>23503</t>
  </si>
  <si>
    <t>Расходы, связанные с реализацией нематериальных активов</t>
  </si>
  <si>
    <t>23504</t>
  </si>
  <si>
    <t>Расходы, связанные с реализацией прочего имущества</t>
  </si>
  <si>
    <t>23505</t>
  </si>
  <si>
    <t>Расходы, связанный с реализацией права требования как оказания финансовых услуг</t>
  </si>
  <si>
    <t>23506</t>
  </si>
  <si>
    <t>Расходы по операциям с финансовыми инструментами срочных сделок, обращающимися на организованном рынке</t>
  </si>
  <si>
    <t>23507</t>
  </si>
  <si>
    <t>Расходы, связанные со сдачей имущества в аренду (субаренду)</t>
  </si>
  <si>
    <t>23508</t>
  </si>
  <si>
    <t>Отчисление в оценочные резервы</t>
  </si>
  <si>
    <t>23509</t>
  </si>
  <si>
    <t>Расходы на услуги банков</t>
  </si>
  <si>
    <t>23510</t>
  </si>
  <si>
    <t>Прочие операционные расходы</t>
  </si>
  <si>
    <t>23511</t>
  </si>
  <si>
    <t>23512</t>
  </si>
  <si>
    <t>Убыток прошлых лет</t>
  </si>
  <si>
    <t>23513</t>
  </si>
  <si>
    <t>23514</t>
  </si>
  <si>
    <t>Расходы в виде списанной дебиторской задолженности</t>
  </si>
  <si>
    <t>23515</t>
  </si>
  <si>
    <t>Прочие внереализационные расходы</t>
  </si>
  <si>
    <t>23516</t>
  </si>
  <si>
    <t>Прочие косвенные расходы</t>
  </si>
  <si>
    <t>23517</t>
  </si>
  <si>
    <t xml:space="preserve">    Прибыль (убыток) до налогообложения</t>
  </si>
  <si>
    <t>2300</t>
  </si>
  <si>
    <t>23001</t>
  </si>
  <si>
    <t>23002</t>
  </si>
  <si>
    <t>Текущий налог на прибыль</t>
  </si>
  <si>
    <t>2410</t>
  </si>
  <si>
    <t>в т.ч. постоянные налоговые обязательства
(активы)</t>
  </si>
  <si>
    <t>2421</t>
  </si>
  <si>
    <t>Изменение отложенных налоговых обязательств</t>
  </si>
  <si>
    <t>2430</t>
  </si>
  <si>
    <t>Изменение отложенных налоговых активов</t>
  </si>
  <si>
    <t>2450</t>
  </si>
  <si>
    <t>Прочее</t>
  </si>
  <si>
    <t>2460</t>
  </si>
  <si>
    <t>Налоги, уплачиваемые организациями, применяющими специальные налоговые режимы</t>
  </si>
  <si>
    <t>24601</t>
  </si>
  <si>
    <t>Штрафные санкции и пени за нарушение налогового и иного законодательства</t>
  </si>
  <si>
    <t>24602</t>
  </si>
  <si>
    <t xml:space="preserve">    Чистая прибыль (убыток)</t>
  </si>
  <si>
    <t>2400</t>
  </si>
  <si>
    <t>Форма 0710002 с.2</t>
  </si>
  <si>
    <t>СПРАВОЧНО</t>
  </si>
  <si>
    <t>Результат от переоценки внеоборотных активов, не включаемый в чистую прибыль (убыток) периода</t>
  </si>
  <si>
    <t>2510</t>
  </si>
  <si>
    <t>Результат от прочих операций, не включаемый в чистую прибыль (убыток) периода</t>
  </si>
  <si>
    <t>2520</t>
  </si>
  <si>
    <t>Совокупный финансовый результат периода</t>
  </si>
  <si>
    <t>2500</t>
  </si>
  <si>
    <t>Базовая прибыль (убыток) на акцию</t>
  </si>
  <si>
    <t>2900</t>
  </si>
  <si>
    <t>Разводненная прибыль (убыток) на акцию</t>
  </si>
  <si>
    <t>2910</t>
  </si>
  <si>
    <t>Руководитель</t>
  </si>
  <si>
    <t>(подпись)</t>
  </si>
  <si>
    <t>(расшифровка подписи)</t>
  </si>
  <si>
    <t>Котельников Петр Васильевич</t>
  </si>
  <si>
    <t>31 марта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</si>
</sst>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2" borderId="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top"/>
    </xf>
    <xf numFmtId="1" fontId="0" fillId="2" borderId="16" xfId="0" applyFont="1" applyFill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right" vertical="center"/>
    </xf>
    <xf numFmtId="1" fontId="0" fillId="0" borderId="19" xfId="0" applyFont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right" vertical="center"/>
    </xf>
    <xf numFmtId="0" fontId="0" fillId="3" borderId="7" xfId="0" applyFont="1" applyFill="1" applyBorder="1" applyAlignment="1">
      <alignment horizontal="right" vertical="center"/>
    </xf>
    <xf numFmtId="0" fontId="0" fillId="2" borderId="17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right" vertical="center"/>
    </xf>
    <xf numFmtId="0" fontId="0" fillId="3" borderId="17" xfId="0" applyFont="1" applyFill="1" applyBorder="1" applyAlignment="1">
      <alignment horizontal="right" vertical="center"/>
    </xf>
    <xf numFmtId="0" fontId="0" fillId="3" borderId="21" xfId="0" applyFont="1" applyFill="1" applyBorder="1" applyAlignment="1">
      <alignment horizontal="right" vertical="center"/>
    </xf>
    <xf numFmtId="1" fontId="0" fillId="2" borderId="21" xfId="0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1" fontId="0" fillId="2" borderId="7" xfId="0" applyFont="1" applyFill="1" applyBorder="1" applyAlignment="1">
      <alignment horizontal="right" vertical="center"/>
    </xf>
    <xf numFmtId="0" fontId="0" fillId="3" borderId="22" xfId="0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3" borderId="25" xfId="0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6" fillId="2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wrapText="1"/>
    </xf>
    <xf numFmtId="0" fontId="0" fillId="2" borderId="27" xfId="0" applyFont="1" applyFill="1" applyBorder="1" applyAlignment="1">
      <alignment horizontal="right" vertical="center"/>
    </xf>
    <xf numFmtId="0" fontId="0" fillId="2" borderId="28" xfId="0" applyFont="1" applyFill="1" applyBorder="1" applyAlignment="1">
      <alignment horizontal="right" vertical="center"/>
    </xf>
    <xf numFmtId="0" fontId="6" fillId="0" borderId="26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3" fillId="0" borderId="29" xfId="0" applyFont="1" applyBorder="1" applyAlignment="1">
      <alignment/>
    </xf>
    <xf numFmtId="0" fontId="0" fillId="2" borderId="10" xfId="0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0" fillId="3" borderId="30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0" fontId="0" fillId="2" borderId="30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 vertical="center"/>
    </xf>
    <xf numFmtId="0" fontId="0" fillId="2" borderId="31" xfId="0" applyFont="1" applyFill="1" applyBorder="1" applyAlignment="1">
      <alignment horizontal="right" vertical="center"/>
    </xf>
    <xf numFmtId="0" fontId="0" fillId="2" borderId="32" xfId="0" applyFont="1" applyFill="1" applyBorder="1" applyAlignment="1">
      <alignment horizontal="right" vertical="center"/>
    </xf>
    <xf numFmtId="0" fontId="0" fillId="2" borderId="3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0" fillId="0" borderId="19" xfId="0" applyBorder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11</xdr:row>
      <xdr:rowOff>0</xdr:rowOff>
    </xdr:from>
    <xdr:to>
      <xdr:col>17</xdr:col>
      <xdr:colOff>200025</xdr:colOff>
      <xdr:row>12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86150" y="22193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115"/>
  <sheetViews>
    <sheetView tabSelected="1" workbookViewId="0" topLeftCell="A17">
      <pane xSplit="22" ySplit="1" topLeftCell="W89" activePane="bottomRight" state="frozen"/>
      <selection pane="topLeft" activeCell="A17" sqref="A17"/>
      <selection pane="topRight" activeCell="W17" sqref="W17"/>
      <selection pane="bottomLeft" activeCell="A18" sqref="A18"/>
      <selection pane="bottomRight" activeCell="W101" sqref="W101:AB101"/>
    </sheetView>
  </sheetViews>
  <sheetFormatPr defaultColWidth="9.33203125" defaultRowHeight="11.25"/>
  <cols>
    <col min="1" max="1" width="1.5" style="0" customWidth="1"/>
    <col min="2" max="27" width="3.5" style="0" customWidth="1"/>
    <col min="28" max="28" width="4.16015625" style="0" customWidth="1"/>
    <col min="29" max="29" width="3.83203125" style="0" customWidth="1"/>
    <col min="30" max="30" width="3.5" style="0" customWidth="1"/>
    <col min="31" max="31" width="3.83203125" style="0" customWidth="1"/>
    <col min="32" max="32" width="3.5" style="0" customWidth="1"/>
    <col min="33" max="33" width="4.33203125" style="0" customWidth="1"/>
    <col min="34" max="34" width="3.5" style="0" customWidth="1"/>
    <col min="35" max="16384" width="10.33203125" style="0" customWidth="1"/>
  </cols>
  <sheetData>
    <row r="1" ht="6.75" customHeight="1"/>
    <row r="2" spans="17:22" ht="15" customHeight="1">
      <c r="Q2" s="1"/>
      <c r="R2" s="2"/>
      <c r="S2" s="1"/>
      <c r="V2" s="1"/>
    </row>
    <row r="3" spans="8:24" ht="15" customHeight="1">
      <c r="H3" s="18" t="s">
        <v>0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8:33" ht="13.5" customHeight="1">
      <c r="H4" s="19" t="s">
        <v>1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AB4" s="20" t="s">
        <v>2</v>
      </c>
      <c r="AC4" s="20"/>
      <c r="AD4" s="20"/>
      <c r="AE4" s="20"/>
      <c r="AF4" s="20"/>
      <c r="AG4" s="20"/>
    </row>
    <row r="5" spans="19:33" ht="15" customHeight="1">
      <c r="S5" s="3"/>
      <c r="AA5" s="4" t="s">
        <v>3</v>
      </c>
      <c r="AB5" s="21" t="s">
        <v>4</v>
      </c>
      <c r="AC5" s="21"/>
      <c r="AD5" s="21"/>
      <c r="AE5" s="21"/>
      <c r="AF5" s="21"/>
      <c r="AG5" s="21"/>
    </row>
    <row r="6" spans="27:33" ht="20.25" customHeight="1">
      <c r="AA6" s="4" t="s">
        <v>5</v>
      </c>
      <c r="AB6" s="22" t="s">
        <v>6</v>
      </c>
      <c r="AC6" s="22"/>
      <c r="AD6" s="23" t="s">
        <v>7</v>
      </c>
      <c r="AE6" s="23"/>
      <c r="AF6" s="24" t="s">
        <v>8</v>
      </c>
      <c r="AG6" s="24"/>
    </row>
    <row r="7" spans="2:33" ht="12">
      <c r="B7" s="5" t="s">
        <v>9</v>
      </c>
      <c r="F7" s="25" t="s">
        <v>10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AA7" s="4" t="s">
        <v>11</v>
      </c>
      <c r="AB7" s="26" t="s">
        <v>12</v>
      </c>
      <c r="AC7" s="26"/>
      <c r="AD7" s="26"/>
      <c r="AE7" s="26"/>
      <c r="AF7" s="26"/>
      <c r="AG7" s="26"/>
    </row>
    <row r="8" spans="2:33" ht="20.25" customHeight="1">
      <c r="B8" s="6" t="s">
        <v>13</v>
      </c>
      <c r="AA8" s="4" t="s">
        <v>14</v>
      </c>
      <c r="AB8" s="27" t="s">
        <v>15</v>
      </c>
      <c r="AC8" s="27"/>
      <c r="AD8" s="27"/>
      <c r="AE8" s="27"/>
      <c r="AF8" s="27"/>
      <c r="AG8" s="27"/>
    </row>
    <row r="9" spans="2:33" ht="24" customHeight="1">
      <c r="B9" s="89" t="s">
        <v>16</v>
      </c>
      <c r="C9" s="89"/>
      <c r="D9" s="89"/>
      <c r="E9" s="89"/>
      <c r="F9" s="89"/>
      <c r="G9" s="89"/>
      <c r="H9" s="25" t="s">
        <v>17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90" t="s">
        <v>18</v>
      </c>
      <c r="Z9" s="90"/>
      <c r="AA9" s="91"/>
      <c r="AB9" s="26" t="s">
        <v>17</v>
      </c>
      <c r="AC9" s="26"/>
      <c r="AD9" s="26"/>
      <c r="AE9" s="26"/>
      <c r="AF9" s="26"/>
      <c r="AG9" s="26"/>
    </row>
    <row r="10" spans="2:33" ht="12" customHeight="1">
      <c r="B10" s="5" t="s">
        <v>19</v>
      </c>
      <c r="AB10" s="28" t="s">
        <v>20</v>
      </c>
      <c r="AC10" s="28"/>
      <c r="AD10" s="28"/>
      <c r="AE10" s="29" t="s">
        <v>21</v>
      </c>
      <c r="AF10" s="29"/>
      <c r="AG10" s="29"/>
    </row>
    <row r="11" spans="2:33" ht="21" customHeight="1">
      <c r="B11" s="25" t="s">
        <v>22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7"/>
      <c r="N11" s="25"/>
      <c r="O11" s="25"/>
      <c r="P11" s="25"/>
      <c r="Q11" s="25"/>
      <c r="R11" s="25"/>
      <c r="S11" s="25"/>
      <c r="T11" s="25"/>
      <c r="U11" s="25"/>
      <c r="AA11" s="4" t="s">
        <v>23</v>
      </c>
      <c r="AB11" s="28"/>
      <c r="AC11" s="28"/>
      <c r="AD11" s="28"/>
      <c r="AE11" s="29"/>
      <c r="AF11" s="29"/>
      <c r="AG11" s="29"/>
    </row>
    <row r="12" spans="2:33" ht="15" customHeight="1">
      <c r="B12" s="5" t="s">
        <v>24</v>
      </c>
      <c r="H12" s="95" t="s">
        <v>25</v>
      </c>
      <c r="I12" s="95"/>
      <c r="J12" s="95"/>
      <c r="K12" s="95"/>
      <c r="L12" s="95"/>
      <c r="M12" s="95"/>
      <c r="N12" s="95"/>
      <c r="AA12" s="4" t="s">
        <v>26</v>
      </c>
      <c r="AB12" s="30" t="s">
        <v>27</v>
      </c>
      <c r="AC12" s="30"/>
      <c r="AD12" s="30"/>
      <c r="AE12" s="30"/>
      <c r="AF12" s="30"/>
      <c r="AG12" s="30"/>
    </row>
    <row r="13" ht="8.25" customHeight="1"/>
    <row r="14" ht="5.25" customHeight="1"/>
    <row r="15" ht="6" customHeight="1"/>
    <row r="16" ht="11.25" customHeight="1"/>
    <row r="17" spans="2:34" ht="34.5" customHeight="1">
      <c r="B17" s="31" t="s">
        <v>28</v>
      </c>
      <c r="C17" s="31"/>
      <c r="D17" s="31"/>
      <c r="E17" s="31"/>
      <c r="F17" s="32" t="s">
        <v>29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 t="s">
        <v>30</v>
      </c>
      <c r="V17" s="34"/>
      <c r="W17" s="35" t="s">
        <v>31</v>
      </c>
      <c r="X17" s="35"/>
      <c r="Y17" s="35"/>
      <c r="Z17" s="35"/>
      <c r="AA17" s="35"/>
      <c r="AB17" s="35"/>
      <c r="AC17" s="35" t="s">
        <v>32</v>
      </c>
      <c r="AD17" s="35"/>
      <c r="AE17" s="35"/>
      <c r="AF17" s="35"/>
      <c r="AG17" s="35"/>
      <c r="AH17" s="35"/>
    </row>
    <row r="18" spans="2:34" ht="12.75">
      <c r="B18" s="40" t="s">
        <v>33</v>
      </c>
      <c r="C18" s="40"/>
      <c r="D18" s="40"/>
      <c r="E18" s="40"/>
      <c r="F18" s="41" t="s">
        <v>34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34" t="s">
        <v>35</v>
      </c>
      <c r="V18" s="34"/>
      <c r="W18" s="42">
        <v>346287</v>
      </c>
      <c r="X18" s="42">
        <v>346287</v>
      </c>
      <c r="Y18" s="42">
        <v>346287</v>
      </c>
      <c r="Z18" s="42">
        <v>346287</v>
      </c>
      <c r="AA18" s="42">
        <v>346287</v>
      </c>
      <c r="AB18" s="42">
        <v>346287</v>
      </c>
      <c r="AC18" s="36">
        <f>AC20</f>
        <v>329609</v>
      </c>
      <c r="AD18" s="36"/>
      <c r="AE18" s="36"/>
      <c r="AF18" s="36"/>
      <c r="AG18" s="36"/>
      <c r="AH18" s="36"/>
    </row>
    <row r="19" spans="2:35" ht="12.75">
      <c r="B19" s="17"/>
      <c r="C19" s="17"/>
      <c r="D19" s="17"/>
      <c r="E19" s="17"/>
      <c r="G19" s="16" t="s">
        <v>37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37"/>
      <c r="V19" s="37"/>
      <c r="W19" s="38"/>
      <c r="X19" s="38"/>
      <c r="Y19" s="38"/>
      <c r="Z19" s="38"/>
      <c r="AA19" s="38"/>
      <c r="AB19" s="38"/>
      <c r="AC19" s="39"/>
      <c r="AD19" s="39"/>
      <c r="AE19" s="39"/>
      <c r="AF19" s="39"/>
      <c r="AG19" s="39"/>
      <c r="AH19" s="39"/>
      <c r="AI19" s="8"/>
    </row>
    <row r="20" spans="2:34" ht="26.25" customHeight="1">
      <c r="B20" s="44" t="s">
        <v>38</v>
      </c>
      <c r="C20" s="44"/>
      <c r="D20" s="44"/>
      <c r="E20" s="44"/>
      <c r="F20" s="7"/>
      <c r="G20" s="45" t="s">
        <v>39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4" t="s">
        <v>40</v>
      </c>
      <c r="V20" s="44"/>
      <c r="W20" s="47">
        <v>346287</v>
      </c>
      <c r="X20" s="47">
        <v>346287</v>
      </c>
      <c r="Y20" s="47">
        <v>346287</v>
      </c>
      <c r="Z20" s="47">
        <v>346287</v>
      </c>
      <c r="AA20" s="47">
        <v>346287</v>
      </c>
      <c r="AB20" s="47">
        <v>346287</v>
      </c>
      <c r="AC20" s="43">
        <v>329609</v>
      </c>
      <c r="AD20" s="43"/>
      <c r="AE20" s="43"/>
      <c r="AF20" s="43"/>
      <c r="AG20" s="43"/>
      <c r="AH20" s="43"/>
    </row>
    <row r="21" spans="2:34" ht="12.75">
      <c r="B21" s="44" t="s">
        <v>38</v>
      </c>
      <c r="C21" s="44"/>
      <c r="D21" s="44"/>
      <c r="E21" s="44"/>
      <c r="F21" s="7"/>
      <c r="G21" s="45" t="s">
        <v>42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4" t="s">
        <v>43</v>
      </c>
      <c r="V21" s="44"/>
      <c r="W21" s="46" t="s">
        <v>41</v>
      </c>
      <c r="X21" s="46"/>
      <c r="Y21" s="46"/>
      <c r="Z21" s="46"/>
      <c r="AA21" s="46"/>
      <c r="AB21" s="46"/>
      <c r="AC21" s="43" t="s">
        <v>41</v>
      </c>
      <c r="AD21" s="43"/>
      <c r="AE21" s="43"/>
      <c r="AF21" s="43"/>
      <c r="AG21" s="43"/>
      <c r="AH21" s="43"/>
    </row>
    <row r="22" spans="2:34" ht="12.75">
      <c r="B22" s="49" t="s">
        <v>33</v>
      </c>
      <c r="C22" s="49"/>
      <c r="D22" s="49"/>
      <c r="E22" s="49"/>
      <c r="F22" s="50" t="s">
        <v>44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 t="s">
        <v>45</v>
      </c>
      <c r="V22" s="51"/>
      <c r="W22" s="52">
        <f>-437644</f>
        <v>-437644</v>
      </c>
      <c r="X22" s="52"/>
      <c r="Y22" s="52"/>
      <c r="Z22" s="52"/>
      <c r="AA22" s="52"/>
      <c r="AB22" s="52"/>
      <c r="AC22" s="48">
        <f>AC24</f>
        <v>-365275</v>
      </c>
      <c r="AD22" s="48"/>
      <c r="AE22" s="48"/>
      <c r="AF22" s="48"/>
      <c r="AG22" s="48"/>
      <c r="AH22" s="48"/>
    </row>
    <row r="23" spans="2:35" ht="12.75">
      <c r="B23" s="17"/>
      <c r="C23" s="17"/>
      <c r="D23" s="17"/>
      <c r="E23" s="17"/>
      <c r="G23" s="16" t="s">
        <v>37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37"/>
      <c r="V23" s="37"/>
      <c r="W23" s="38"/>
      <c r="X23" s="38"/>
      <c r="Y23" s="38"/>
      <c r="Z23" s="38"/>
      <c r="AA23" s="38"/>
      <c r="AB23" s="38"/>
      <c r="AC23" s="39"/>
      <c r="AD23" s="39"/>
      <c r="AE23" s="39"/>
      <c r="AF23" s="39"/>
      <c r="AG23" s="39"/>
      <c r="AH23" s="39"/>
      <c r="AI23" s="8"/>
    </row>
    <row r="24" spans="2:34" ht="25.5" customHeight="1">
      <c r="B24" s="44" t="s">
        <v>38</v>
      </c>
      <c r="C24" s="44"/>
      <c r="D24" s="44"/>
      <c r="E24" s="44"/>
      <c r="F24" s="7"/>
      <c r="G24" s="45" t="s">
        <v>39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4" t="s">
        <v>46</v>
      </c>
      <c r="V24" s="44"/>
      <c r="W24" s="46">
        <f>-437644</f>
        <v>-437644</v>
      </c>
      <c r="X24" s="46"/>
      <c r="Y24" s="46"/>
      <c r="Z24" s="46"/>
      <c r="AA24" s="46"/>
      <c r="AB24" s="46"/>
      <c r="AC24" s="43">
        <f>-365275</f>
        <v>-365275</v>
      </c>
      <c r="AD24" s="43"/>
      <c r="AE24" s="43"/>
      <c r="AF24" s="43"/>
      <c r="AG24" s="43"/>
      <c r="AH24" s="43"/>
    </row>
    <row r="25" spans="2:34" ht="12.75">
      <c r="B25" s="44" t="s">
        <v>38</v>
      </c>
      <c r="C25" s="44"/>
      <c r="D25" s="44"/>
      <c r="E25" s="44"/>
      <c r="F25" s="7"/>
      <c r="G25" s="45" t="s">
        <v>42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4" t="s">
        <v>47</v>
      </c>
      <c r="V25" s="44"/>
      <c r="W25" s="46" t="s">
        <v>41</v>
      </c>
      <c r="X25" s="46"/>
      <c r="Y25" s="46"/>
      <c r="Z25" s="46"/>
      <c r="AA25" s="46"/>
      <c r="AB25" s="46"/>
      <c r="AC25" s="43" t="s">
        <v>41</v>
      </c>
      <c r="AD25" s="43"/>
      <c r="AE25" s="43"/>
      <c r="AF25" s="43"/>
      <c r="AG25" s="43"/>
      <c r="AH25" s="43"/>
    </row>
    <row r="26" spans="2:34" s="9" customFormat="1" ht="12.75">
      <c r="B26" s="49" t="s">
        <v>33</v>
      </c>
      <c r="C26" s="49"/>
      <c r="D26" s="49"/>
      <c r="E26" s="49"/>
      <c r="F26" s="50" t="s">
        <v>48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1" t="s">
        <v>49</v>
      </c>
      <c r="V26" s="51"/>
      <c r="W26" s="54">
        <f>-91357</f>
        <v>-91357</v>
      </c>
      <c r="X26" s="54"/>
      <c r="Y26" s="54"/>
      <c r="Z26" s="54"/>
      <c r="AA26" s="54"/>
      <c r="AB26" s="54"/>
      <c r="AC26" s="53">
        <f>AC28</f>
        <v>-35666</v>
      </c>
      <c r="AD26" s="53"/>
      <c r="AE26" s="53"/>
      <c r="AF26" s="53"/>
      <c r="AG26" s="53"/>
      <c r="AH26" s="53"/>
    </row>
    <row r="27" spans="2:35" ht="12.75">
      <c r="B27" s="17"/>
      <c r="C27" s="17"/>
      <c r="D27" s="17"/>
      <c r="E27" s="17"/>
      <c r="G27" s="16" t="s">
        <v>37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37"/>
      <c r="V27" s="37"/>
      <c r="W27" s="38"/>
      <c r="X27" s="38"/>
      <c r="Y27" s="38"/>
      <c r="Z27" s="38"/>
      <c r="AA27" s="38"/>
      <c r="AB27" s="38"/>
      <c r="AC27" s="39"/>
      <c r="AD27" s="39"/>
      <c r="AE27" s="39"/>
      <c r="AF27" s="39"/>
      <c r="AG27" s="39"/>
      <c r="AH27" s="39"/>
      <c r="AI27" s="8"/>
    </row>
    <row r="28" spans="2:34" ht="25.5" customHeight="1">
      <c r="B28" s="44" t="s">
        <v>38</v>
      </c>
      <c r="C28" s="44"/>
      <c r="D28" s="44"/>
      <c r="E28" s="44"/>
      <c r="F28" s="7"/>
      <c r="G28" s="45" t="s">
        <v>39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4" t="s">
        <v>50</v>
      </c>
      <c r="V28" s="44"/>
      <c r="W28" s="46">
        <f>-91357</f>
        <v>-91357</v>
      </c>
      <c r="X28" s="46"/>
      <c r="Y28" s="46"/>
      <c r="Z28" s="46"/>
      <c r="AA28" s="46"/>
      <c r="AB28" s="46"/>
      <c r="AC28" s="43">
        <f>AC18+AC22</f>
        <v>-35666</v>
      </c>
      <c r="AD28" s="43"/>
      <c r="AE28" s="43"/>
      <c r="AF28" s="43"/>
      <c r="AG28" s="43"/>
      <c r="AH28" s="43"/>
    </row>
    <row r="29" spans="2:34" ht="12.75">
      <c r="B29" s="44" t="s">
        <v>38</v>
      </c>
      <c r="C29" s="44"/>
      <c r="D29" s="44"/>
      <c r="E29" s="44"/>
      <c r="F29" s="7"/>
      <c r="G29" s="45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4" t="s">
        <v>51</v>
      </c>
      <c r="V29" s="44"/>
      <c r="W29" s="46" t="s">
        <v>41</v>
      </c>
      <c r="X29" s="46"/>
      <c r="Y29" s="46"/>
      <c r="Z29" s="46"/>
      <c r="AA29" s="46"/>
      <c r="AB29" s="46"/>
      <c r="AC29" s="43" t="s">
        <v>41</v>
      </c>
      <c r="AD29" s="43"/>
      <c r="AE29" s="43"/>
      <c r="AF29" s="43"/>
      <c r="AG29" s="43"/>
      <c r="AH29" s="43"/>
    </row>
    <row r="30" spans="2:34" s="9" customFormat="1" ht="12.75">
      <c r="B30" s="56" t="s">
        <v>33</v>
      </c>
      <c r="C30" s="56"/>
      <c r="D30" s="56"/>
      <c r="E30" s="56"/>
      <c r="F30" s="50" t="s">
        <v>52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1" t="s">
        <v>53</v>
      </c>
      <c r="V30" s="51"/>
      <c r="W30" s="57" t="s">
        <v>36</v>
      </c>
      <c r="X30" s="57"/>
      <c r="Y30" s="57"/>
      <c r="Z30" s="57"/>
      <c r="AA30" s="57"/>
      <c r="AB30" s="57"/>
      <c r="AC30" s="55" t="s">
        <v>36</v>
      </c>
      <c r="AD30" s="55"/>
      <c r="AE30" s="55"/>
      <c r="AF30" s="55"/>
      <c r="AG30" s="55"/>
      <c r="AH30" s="55"/>
    </row>
    <row r="31" spans="2:35" ht="12.75">
      <c r="B31" s="17"/>
      <c r="C31" s="17"/>
      <c r="D31" s="17"/>
      <c r="E31" s="17"/>
      <c r="G31" s="16" t="s">
        <v>37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37"/>
      <c r="V31" s="37"/>
      <c r="W31" s="38"/>
      <c r="X31" s="38"/>
      <c r="Y31" s="38"/>
      <c r="Z31" s="38"/>
      <c r="AA31" s="38"/>
      <c r="AB31" s="38"/>
      <c r="AC31" s="39"/>
      <c r="AD31" s="39"/>
      <c r="AE31" s="39"/>
      <c r="AF31" s="39"/>
      <c r="AG31" s="39"/>
      <c r="AH31" s="39"/>
      <c r="AI31" s="8"/>
    </row>
    <row r="32" spans="2:34" ht="26.25" customHeight="1">
      <c r="B32" s="44" t="s">
        <v>38</v>
      </c>
      <c r="C32" s="44"/>
      <c r="D32" s="44"/>
      <c r="E32" s="44"/>
      <c r="F32" s="7"/>
      <c r="G32" s="45" t="s">
        <v>39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4" t="s">
        <v>54</v>
      </c>
      <c r="V32" s="44"/>
      <c r="W32" s="46" t="s">
        <v>41</v>
      </c>
      <c r="X32" s="46"/>
      <c r="Y32" s="46"/>
      <c r="Z32" s="46"/>
      <c r="AA32" s="46"/>
      <c r="AB32" s="46"/>
      <c r="AC32" s="43" t="s">
        <v>41</v>
      </c>
      <c r="AD32" s="43"/>
      <c r="AE32" s="43"/>
      <c r="AF32" s="43"/>
      <c r="AG32" s="43"/>
      <c r="AH32" s="43"/>
    </row>
    <row r="33" spans="2:34" ht="12.75">
      <c r="B33" s="44" t="s">
        <v>38</v>
      </c>
      <c r="C33" s="44"/>
      <c r="D33" s="44"/>
      <c r="E33" s="44"/>
      <c r="F33" s="7"/>
      <c r="G33" s="45" t="s">
        <v>42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4" t="s">
        <v>55</v>
      </c>
      <c r="V33" s="44"/>
      <c r="W33" s="46" t="s">
        <v>41</v>
      </c>
      <c r="X33" s="46"/>
      <c r="Y33" s="46"/>
      <c r="Z33" s="46"/>
      <c r="AA33" s="46"/>
      <c r="AB33" s="46"/>
      <c r="AC33" s="43" t="s">
        <v>41</v>
      </c>
      <c r="AD33" s="43"/>
      <c r="AE33" s="43"/>
      <c r="AF33" s="43"/>
      <c r="AG33" s="43"/>
      <c r="AH33" s="43"/>
    </row>
    <row r="34" spans="2:34" s="9" customFormat="1" ht="12.75">
      <c r="B34" s="56" t="s">
        <v>33</v>
      </c>
      <c r="C34" s="56"/>
      <c r="D34" s="56"/>
      <c r="E34" s="56"/>
      <c r="F34" s="50" t="s">
        <v>56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1" t="s">
        <v>57</v>
      </c>
      <c r="V34" s="51"/>
      <c r="W34" s="57" t="s">
        <v>36</v>
      </c>
      <c r="X34" s="57"/>
      <c r="Y34" s="57"/>
      <c r="Z34" s="57"/>
      <c r="AA34" s="57"/>
      <c r="AB34" s="57"/>
      <c r="AC34" s="55" t="s">
        <v>36</v>
      </c>
      <c r="AD34" s="55"/>
      <c r="AE34" s="55"/>
      <c r="AF34" s="55"/>
      <c r="AG34" s="55"/>
      <c r="AH34" s="55"/>
    </row>
    <row r="35" spans="2:35" ht="12.75">
      <c r="B35" s="17"/>
      <c r="C35" s="17"/>
      <c r="D35" s="17"/>
      <c r="E35" s="17"/>
      <c r="G35" s="16" t="s">
        <v>37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37"/>
      <c r="V35" s="37"/>
      <c r="W35" s="38"/>
      <c r="X35" s="38"/>
      <c r="Y35" s="38"/>
      <c r="Z35" s="38"/>
      <c r="AA35" s="38"/>
      <c r="AB35" s="38"/>
      <c r="AC35" s="39"/>
      <c r="AD35" s="39"/>
      <c r="AE35" s="39"/>
      <c r="AF35" s="39"/>
      <c r="AG35" s="39"/>
      <c r="AH35" s="39"/>
      <c r="AI35" s="8"/>
    </row>
    <row r="36" spans="2:34" ht="26.25" customHeight="1">
      <c r="B36" s="44" t="s">
        <v>38</v>
      </c>
      <c r="C36" s="44"/>
      <c r="D36" s="44"/>
      <c r="E36" s="44"/>
      <c r="F36" s="7"/>
      <c r="G36" s="45" t="s">
        <v>39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4" t="s">
        <v>58</v>
      </c>
      <c r="V36" s="44"/>
      <c r="W36" s="46" t="s">
        <v>41</v>
      </c>
      <c r="X36" s="46"/>
      <c r="Y36" s="46"/>
      <c r="Z36" s="46"/>
      <c r="AA36" s="46"/>
      <c r="AB36" s="46"/>
      <c r="AC36" s="43" t="s">
        <v>41</v>
      </c>
      <c r="AD36" s="43"/>
      <c r="AE36" s="43"/>
      <c r="AF36" s="43"/>
      <c r="AG36" s="43"/>
      <c r="AH36" s="43"/>
    </row>
    <row r="37" spans="2:34" ht="12.75">
      <c r="B37" s="44" t="s">
        <v>38</v>
      </c>
      <c r="C37" s="44"/>
      <c r="D37" s="44"/>
      <c r="E37" s="44"/>
      <c r="F37" s="7"/>
      <c r="G37" s="45" t="s">
        <v>42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4" t="s">
        <v>59</v>
      </c>
      <c r="V37" s="44"/>
      <c r="W37" s="46" t="s">
        <v>41</v>
      </c>
      <c r="X37" s="46"/>
      <c r="Y37" s="46"/>
      <c r="Z37" s="46"/>
      <c r="AA37" s="46"/>
      <c r="AB37" s="46"/>
      <c r="AC37" s="43" t="s">
        <v>41</v>
      </c>
      <c r="AD37" s="43"/>
      <c r="AE37" s="43"/>
      <c r="AF37" s="43"/>
      <c r="AG37" s="43"/>
      <c r="AH37" s="43"/>
    </row>
    <row r="38" spans="2:34" s="9" customFormat="1" ht="12.75">
      <c r="B38" s="56" t="s">
        <v>33</v>
      </c>
      <c r="C38" s="56"/>
      <c r="D38" s="56"/>
      <c r="E38" s="56"/>
      <c r="F38" s="50" t="s">
        <v>60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1" t="s">
        <v>61</v>
      </c>
      <c r="V38" s="51"/>
      <c r="W38" s="59">
        <f>-91357</f>
        <v>-91357</v>
      </c>
      <c r="X38" s="59"/>
      <c r="Y38" s="59"/>
      <c r="Z38" s="59"/>
      <c r="AA38" s="59"/>
      <c r="AB38" s="59"/>
      <c r="AC38" s="58">
        <f>AC40</f>
        <v>-35666</v>
      </c>
      <c r="AD38" s="58"/>
      <c r="AE38" s="58"/>
      <c r="AF38" s="58"/>
      <c r="AG38" s="58"/>
      <c r="AH38" s="58"/>
    </row>
    <row r="39" spans="2:35" ht="12.75">
      <c r="B39" s="17"/>
      <c r="C39" s="17"/>
      <c r="D39" s="17"/>
      <c r="E39" s="17"/>
      <c r="H39" s="16" t="s">
        <v>37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37"/>
      <c r="V39" s="37"/>
      <c r="W39" s="38"/>
      <c r="X39" s="38"/>
      <c r="Y39" s="38"/>
      <c r="Z39" s="38"/>
      <c r="AA39" s="38"/>
      <c r="AB39" s="38"/>
      <c r="AC39" s="39"/>
      <c r="AD39" s="39"/>
      <c r="AE39" s="39"/>
      <c r="AF39" s="39"/>
      <c r="AG39" s="39"/>
      <c r="AH39" s="39"/>
      <c r="AI39" s="8"/>
    </row>
    <row r="40" spans="2:34" ht="27" customHeight="1">
      <c r="B40" s="44" t="s">
        <v>38</v>
      </c>
      <c r="C40" s="44"/>
      <c r="D40" s="44"/>
      <c r="E40" s="44"/>
      <c r="F40" s="7"/>
      <c r="G40" s="45" t="s">
        <v>39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4" t="s">
        <v>62</v>
      </c>
      <c r="V40" s="44"/>
      <c r="W40" s="46">
        <f>-91357</f>
        <v>-91357</v>
      </c>
      <c r="X40" s="46"/>
      <c r="Y40" s="46"/>
      <c r="Z40" s="46"/>
      <c r="AA40" s="46"/>
      <c r="AB40" s="46"/>
      <c r="AC40" s="43">
        <f>AC28</f>
        <v>-35666</v>
      </c>
      <c r="AD40" s="43"/>
      <c r="AE40" s="43"/>
      <c r="AF40" s="43"/>
      <c r="AG40" s="43"/>
      <c r="AH40" s="43"/>
    </row>
    <row r="41" spans="2:34" ht="12.75">
      <c r="B41" s="44" t="s">
        <v>38</v>
      </c>
      <c r="C41" s="44"/>
      <c r="D41" s="44"/>
      <c r="E41" s="44"/>
      <c r="F41" s="7"/>
      <c r="G41" s="45" t="s">
        <v>42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4" t="s">
        <v>63</v>
      </c>
      <c r="V41" s="44"/>
      <c r="W41" s="46" t="s">
        <v>41</v>
      </c>
      <c r="X41" s="46"/>
      <c r="Y41" s="46"/>
      <c r="Z41" s="46"/>
      <c r="AA41" s="46"/>
      <c r="AB41" s="46"/>
      <c r="AC41" s="43" t="s">
        <v>41</v>
      </c>
      <c r="AD41" s="43"/>
      <c r="AE41" s="43"/>
      <c r="AF41" s="43"/>
      <c r="AG41" s="43"/>
      <c r="AH41" s="43"/>
    </row>
    <row r="42" spans="2:34" s="9" customFormat="1" ht="12.75">
      <c r="B42" s="56" t="s">
        <v>33</v>
      </c>
      <c r="C42" s="56"/>
      <c r="D42" s="56"/>
      <c r="E42" s="56"/>
      <c r="F42" s="50" t="s">
        <v>64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1" t="s">
        <v>65</v>
      </c>
      <c r="V42" s="51"/>
      <c r="W42" s="57" t="s">
        <v>36</v>
      </c>
      <c r="X42" s="57"/>
      <c r="Y42" s="57"/>
      <c r="Z42" s="57"/>
      <c r="AA42" s="57"/>
      <c r="AB42" s="57"/>
      <c r="AC42" s="55" t="s">
        <v>36</v>
      </c>
      <c r="AD42" s="55"/>
      <c r="AE42" s="55"/>
      <c r="AF42" s="55"/>
      <c r="AG42" s="55"/>
      <c r="AH42" s="55"/>
    </row>
    <row r="43" spans="2:35" ht="12.75">
      <c r="B43" s="17"/>
      <c r="C43" s="17"/>
      <c r="D43" s="17"/>
      <c r="E43" s="17"/>
      <c r="G43" s="16" t="s">
        <v>37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37"/>
      <c r="V43" s="37"/>
      <c r="W43" s="38"/>
      <c r="X43" s="38"/>
      <c r="Y43" s="38"/>
      <c r="Z43" s="38"/>
      <c r="AA43" s="38"/>
      <c r="AB43" s="38"/>
      <c r="AC43" s="39"/>
      <c r="AD43" s="39"/>
      <c r="AE43" s="39"/>
      <c r="AF43" s="39"/>
      <c r="AG43" s="39"/>
      <c r="AH43" s="39"/>
      <c r="AI43" s="8"/>
    </row>
    <row r="44" spans="2:34" ht="12.75">
      <c r="B44" s="44" t="s">
        <v>38</v>
      </c>
      <c r="C44" s="44"/>
      <c r="D44" s="44"/>
      <c r="E44" s="44"/>
      <c r="F44" s="7"/>
      <c r="G44" s="45" t="s">
        <v>66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4" t="s">
        <v>67</v>
      </c>
      <c r="V44" s="44"/>
      <c r="W44" s="46" t="s">
        <v>41</v>
      </c>
      <c r="X44" s="46"/>
      <c r="Y44" s="46"/>
      <c r="Z44" s="46"/>
      <c r="AA44" s="46"/>
      <c r="AB44" s="46"/>
      <c r="AC44" s="43" t="s">
        <v>41</v>
      </c>
      <c r="AD44" s="43"/>
      <c r="AE44" s="43"/>
      <c r="AF44" s="43"/>
      <c r="AG44" s="43"/>
      <c r="AH44" s="43"/>
    </row>
    <row r="45" spans="2:34" ht="12.75">
      <c r="B45" s="44" t="s">
        <v>38</v>
      </c>
      <c r="C45" s="44"/>
      <c r="D45" s="44"/>
      <c r="E45" s="44"/>
      <c r="F45" s="7"/>
      <c r="G45" s="45" t="s">
        <v>68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4" t="s">
        <v>69</v>
      </c>
      <c r="V45" s="44"/>
      <c r="W45" s="46" t="s">
        <v>41</v>
      </c>
      <c r="X45" s="46"/>
      <c r="Y45" s="46"/>
      <c r="Z45" s="46"/>
      <c r="AA45" s="46"/>
      <c r="AB45" s="46"/>
      <c r="AC45" s="43" t="s">
        <v>41</v>
      </c>
      <c r="AD45" s="43"/>
      <c r="AE45" s="43"/>
      <c r="AF45" s="43"/>
      <c r="AG45" s="43"/>
      <c r="AH45" s="43"/>
    </row>
    <row r="46" spans="2:34" s="9" customFormat="1" ht="12.75">
      <c r="B46" s="56" t="s">
        <v>33</v>
      </c>
      <c r="C46" s="56"/>
      <c r="D46" s="56"/>
      <c r="E46" s="56"/>
      <c r="F46" s="50" t="s">
        <v>70</v>
      </c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1" t="s">
        <v>71</v>
      </c>
      <c r="V46" s="51"/>
      <c r="W46" s="60">
        <v>73</v>
      </c>
      <c r="X46" s="60">
        <v>73</v>
      </c>
      <c r="Y46" s="60">
        <v>73</v>
      </c>
      <c r="Z46" s="60">
        <v>73</v>
      </c>
      <c r="AA46" s="60">
        <v>73</v>
      </c>
      <c r="AB46" s="60">
        <v>73</v>
      </c>
      <c r="AC46" s="55" t="s">
        <v>36</v>
      </c>
      <c r="AD46" s="55"/>
      <c r="AE46" s="55"/>
      <c r="AF46" s="55"/>
      <c r="AG46" s="55"/>
      <c r="AH46" s="55"/>
    </row>
    <row r="47" spans="2:35" ht="12.75">
      <c r="B47" s="17"/>
      <c r="C47" s="17"/>
      <c r="D47" s="17"/>
      <c r="E47" s="17"/>
      <c r="G47" s="16" t="s">
        <v>37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37"/>
      <c r="V47" s="37"/>
      <c r="W47" s="38"/>
      <c r="X47" s="38"/>
      <c r="Y47" s="38"/>
      <c r="Z47" s="38"/>
      <c r="AA47" s="38"/>
      <c r="AB47" s="38"/>
      <c r="AC47" s="39"/>
      <c r="AD47" s="39"/>
      <c r="AE47" s="39"/>
      <c r="AF47" s="39"/>
      <c r="AG47" s="39"/>
      <c r="AH47" s="39"/>
      <c r="AI47" s="8"/>
    </row>
    <row r="48" spans="2:34" ht="12.75">
      <c r="B48" s="44" t="s">
        <v>38</v>
      </c>
      <c r="C48" s="44"/>
      <c r="D48" s="44"/>
      <c r="E48" s="44"/>
      <c r="F48" s="7"/>
      <c r="G48" s="45" t="s">
        <v>70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4" t="s">
        <v>72</v>
      </c>
      <c r="V48" s="44"/>
      <c r="W48" s="47">
        <v>73</v>
      </c>
      <c r="X48" s="47">
        <v>73</v>
      </c>
      <c r="Y48" s="47">
        <v>73</v>
      </c>
      <c r="Z48" s="47">
        <v>73</v>
      </c>
      <c r="AA48" s="47">
        <v>73</v>
      </c>
      <c r="AB48" s="47">
        <v>73</v>
      </c>
      <c r="AC48" s="43" t="s">
        <v>41</v>
      </c>
      <c r="AD48" s="43"/>
      <c r="AE48" s="43"/>
      <c r="AF48" s="43"/>
      <c r="AG48" s="43"/>
      <c r="AH48" s="43"/>
    </row>
    <row r="49" spans="2:34" ht="25.5" customHeight="1">
      <c r="B49" s="44" t="s">
        <v>38</v>
      </c>
      <c r="C49" s="44"/>
      <c r="D49" s="44"/>
      <c r="E49" s="44"/>
      <c r="F49" s="7"/>
      <c r="G49" s="45" t="s">
        <v>73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4" t="s">
        <v>74</v>
      </c>
      <c r="V49" s="44"/>
      <c r="W49" s="46" t="s">
        <v>41</v>
      </c>
      <c r="X49" s="46"/>
      <c r="Y49" s="46"/>
      <c r="Z49" s="46"/>
      <c r="AA49" s="46"/>
      <c r="AB49" s="46"/>
      <c r="AC49" s="43" t="s">
        <v>41</v>
      </c>
      <c r="AD49" s="43"/>
      <c r="AE49" s="43"/>
      <c r="AF49" s="43"/>
      <c r="AG49" s="43"/>
      <c r="AH49" s="43"/>
    </row>
    <row r="50" spans="2:34" ht="26.25" customHeight="1">
      <c r="B50" s="44" t="s">
        <v>38</v>
      </c>
      <c r="C50" s="44"/>
      <c r="D50" s="44"/>
      <c r="E50" s="44"/>
      <c r="F50" s="7"/>
      <c r="G50" s="45" t="s">
        <v>75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4" t="s">
        <v>76</v>
      </c>
      <c r="V50" s="44"/>
      <c r="W50" s="46" t="s">
        <v>41</v>
      </c>
      <c r="X50" s="46"/>
      <c r="Y50" s="46"/>
      <c r="Z50" s="46"/>
      <c r="AA50" s="46"/>
      <c r="AB50" s="46"/>
      <c r="AC50" s="43" t="s">
        <v>41</v>
      </c>
      <c r="AD50" s="43"/>
      <c r="AE50" s="43"/>
      <c r="AF50" s="43"/>
      <c r="AG50" s="43"/>
      <c r="AH50" s="43"/>
    </row>
    <row r="51" spans="2:34" s="9" customFormat="1" ht="12.75">
      <c r="B51" s="56" t="s">
        <v>33</v>
      </c>
      <c r="C51" s="56"/>
      <c r="D51" s="56"/>
      <c r="E51" s="56"/>
      <c r="F51" s="50" t="s">
        <v>77</v>
      </c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1" t="s">
        <v>78</v>
      </c>
      <c r="V51" s="51"/>
      <c r="W51" s="57" t="s">
        <v>36</v>
      </c>
      <c r="X51" s="57"/>
      <c r="Y51" s="57"/>
      <c r="Z51" s="57"/>
      <c r="AA51" s="57"/>
      <c r="AB51" s="57"/>
      <c r="AC51" s="55" t="s">
        <v>36</v>
      </c>
      <c r="AD51" s="55"/>
      <c r="AE51" s="55"/>
      <c r="AF51" s="55"/>
      <c r="AG51" s="55"/>
      <c r="AH51" s="55"/>
    </row>
    <row r="52" spans="2:35" ht="12.75">
      <c r="B52" s="17"/>
      <c r="C52" s="17"/>
      <c r="D52" s="17"/>
      <c r="E52" s="17"/>
      <c r="G52" s="16" t="s">
        <v>37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37"/>
      <c r="V52" s="37"/>
      <c r="W52" s="38"/>
      <c r="X52" s="38"/>
      <c r="Y52" s="38"/>
      <c r="Z52" s="38"/>
      <c r="AA52" s="38"/>
      <c r="AB52" s="38"/>
      <c r="AC52" s="39"/>
      <c r="AD52" s="39"/>
      <c r="AE52" s="39"/>
      <c r="AF52" s="39"/>
      <c r="AG52" s="39"/>
      <c r="AH52" s="39"/>
      <c r="AI52" s="8"/>
    </row>
    <row r="53" spans="2:34" ht="12.75">
      <c r="B53" s="44" t="s">
        <v>38</v>
      </c>
      <c r="C53" s="44"/>
      <c r="D53" s="44"/>
      <c r="E53" s="44"/>
      <c r="F53" s="7"/>
      <c r="G53" s="45" t="s">
        <v>77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4" t="s">
        <v>79</v>
      </c>
      <c r="V53" s="44"/>
      <c r="W53" s="46" t="s">
        <v>41</v>
      </c>
      <c r="X53" s="46"/>
      <c r="Y53" s="46"/>
      <c r="Z53" s="46"/>
      <c r="AA53" s="46"/>
      <c r="AB53" s="46"/>
      <c r="AC53" s="43" t="s">
        <v>41</v>
      </c>
      <c r="AD53" s="43"/>
      <c r="AE53" s="43"/>
      <c r="AF53" s="43"/>
      <c r="AG53" s="43"/>
      <c r="AH53" s="43"/>
    </row>
    <row r="54" spans="2:34" s="9" customFormat="1" ht="12.75">
      <c r="B54" s="56" t="s">
        <v>33</v>
      </c>
      <c r="C54" s="56"/>
      <c r="D54" s="56"/>
      <c r="E54" s="56"/>
      <c r="F54" s="61" t="s">
        <v>80</v>
      </c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51" t="s">
        <v>81</v>
      </c>
      <c r="V54" s="51"/>
      <c r="W54" s="60">
        <v>125004</v>
      </c>
      <c r="X54" s="60">
        <v>121677</v>
      </c>
      <c r="Y54" s="60">
        <v>121677</v>
      </c>
      <c r="Z54" s="60">
        <v>121677</v>
      </c>
      <c r="AA54" s="60">
        <v>121677</v>
      </c>
      <c r="AB54" s="60">
        <v>121677</v>
      </c>
      <c r="AC54" s="55">
        <v>55565</v>
      </c>
      <c r="AD54" s="55"/>
      <c r="AE54" s="55"/>
      <c r="AF54" s="55"/>
      <c r="AG54" s="55"/>
      <c r="AH54" s="55"/>
    </row>
    <row r="55" spans="2:35" ht="12.75">
      <c r="B55" s="17"/>
      <c r="C55" s="17"/>
      <c r="D55" s="17"/>
      <c r="E55" s="17"/>
      <c r="G55" s="16" t="s">
        <v>37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37"/>
      <c r="V55" s="37"/>
      <c r="W55" s="38"/>
      <c r="X55" s="38"/>
      <c r="Y55" s="38"/>
      <c r="Z55" s="38"/>
      <c r="AA55" s="38"/>
      <c r="AB55" s="38"/>
      <c r="AC55" s="39"/>
      <c r="AD55" s="39"/>
      <c r="AE55" s="39"/>
      <c r="AF55" s="39"/>
      <c r="AG55" s="39"/>
      <c r="AH55" s="39"/>
      <c r="AI55" s="8"/>
    </row>
    <row r="56" spans="2:34" ht="24.75" customHeight="1">
      <c r="B56" s="44" t="s">
        <v>38</v>
      </c>
      <c r="C56" s="44"/>
      <c r="D56" s="44"/>
      <c r="E56" s="44"/>
      <c r="F56" s="7"/>
      <c r="G56" s="45" t="s">
        <v>82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4" t="s">
        <v>83</v>
      </c>
      <c r="V56" s="44"/>
      <c r="W56" s="46" t="s">
        <v>41</v>
      </c>
      <c r="X56" s="46"/>
      <c r="Y56" s="46"/>
      <c r="Z56" s="46"/>
      <c r="AA56" s="46"/>
      <c r="AB56" s="46"/>
      <c r="AC56" s="43" t="s">
        <v>41</v>
      </c>
      <c r="AD56" s="43"/>
      <c r="AE56" s="43"/>
      <c r="AF56" s="43"/>
      <c r="AG56" s="43"/>
      <c r="AH56" s="43"/>
    </row>
    <row r="57" spans="2:34" ht="24.75" customHeight="1">
      <c r="B57" s="44" t="s">
        <v>38</v>
      </c>
      <c r="C57" s="44"/>
      <c r="D57" s="44"/>
      <c r="E57" s="44"/>
      <c r="F57" s="7"/>
      <c r="G57" s="45" t="s">
        <v>84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4" t="s">
        <v>85</v>
      </c>
      <c r="V57" s="44"/>
      <c r="W57" s="46" t="s">
        <v>41</v>
      </c>
      <c r="X57" s="46"/>
      <c r="Y57" s="46"/>
      <c r="Z57" s="46"/>
      <c r="AA57" s="46"/>
      <c r="AB57" s="46"/>
      <c r="AC57" s="43" t="s">
        <v>41</v>
      </c>
      <c r="AD57" s="43"/>
      <c r="AE57" s="43"/>
      <c r="AF57" s="43"/>
      <c r="AG57" s="43"/>
      <c r="AH57" s="43"/>
    </row>
    <row r="58" spans="2:34" ht="24.75" customHeight="1">
      <c r="B58" s="44" t="s">
        <v>38</v>
      </c>
      <c r="C58" s="44"/>
      <c r="D58" s="44"/>
      <c r="E58" s="44"/>
      <c r="F58" s="7"/>
      <c r="G58" s="45" t="s">
        <v>86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4" t="s">
        <v>87</v>
      </c>
      <c r="V58" s="44"/>
      <c r="W58" s="47">
        <v>217</v>
      </c>
      <c r="X58" s="47">
        <v>217</v>
      </c>
      <c r="Y58" s="47">
        <v>217</v>
      </c>
      <c r="Z58" s="47">
        <v>217</v>
      </c>
      <c r="AA58" s="47">
        <v>217</v>
      </c>
      <c r="AB58" s="47">
        <v>217</v>
      </c>
      <c r="AC58" s="43">
        <v>145</v>
      </c>
      <c r="AD58" s="43"/>
      <c r="AE58" s="43"/>
      <c r="AF58" s="43"/>
      <c r="AG58" s="43"/>
      <c r="AH58" s="43"/>
    </row>
    <row r="59" spans="2:34" ht="24.75" customHeight="1">
      <c r="B59" s="44" t="s">
        <v>38</v>
      </c>
      <c r="C59" s="44"/>
      <c r="D59" s="44"/>
      <c r="E59" s="44"/>
      <c r="F59" s="7"/>
      <c r="G59" s="45" t="s">
        <v>88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4" t="s">
        <v>89</v>
      </c>
      <c r="V59" s="44"/>
      <c r="W59" s="46" t="s">
        <v>41</v>
      </c>
      <c r="X59" s="46"/>
      <c r="Y59" s="46"/>
      <c r="Z59" s="46"/>
      <c r="AA59" s="46"/>
      <c r="AB59" s="46"/>
      <c r="AC59" s="43" t="s">
        <v>41</v>
      </c>
      <c r="AD59" s="43"/>
      <c r="AE59" s="43"/>
      <c r="AF59" s="43"/>
      <c r="AG59" s="43"/>
      <c r="AH59" s="43"/>
    </row>
    <row r="60" spans="2:34" ht="24.75" customHeight="1">
      <c r="B60" s="44" t="s">
        <v>38</v>
      </c>
      <c r="C60" s="44"/>
      <c r="D60" s="44"/>
      <c r="E60" s="44"/>
      <c r="F60" s="7"/>
      <c r="G60" s="45" t="s">
        <v>90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4" t="s">
        <v>91</v>
      </c>
      <c r="V60" s="44"/>
      <c r="W60" s="46" t="s">
        <v>41</v>
      </c>
      <c r="X60" s="46"/>
      <c r="Y60" s="46"/>
      <c r="Z60" s="46"/>
      <c r="AA60" s="46"/>
      <c r="AB60" s="46"/>
      <c r="AC60" s="43" t="s">
        <v>41</v>
      </c>
      <c r="AD60" s="43"/>
      <c r="AE60" s="43"/>
      <c r="AF60" s="43"/>
      <c r="AG60" s="43"/>
      <c r="AH60" s="43"/>
    </row>
    <row r="61" spans="2:34" ht="24.75" customHeight="1">
      <c r="B61" s="44" t="s">
        <v>38</v>
      </c>
      <c r="C61" s="44"/>
      <c r="D61" s="44"/>
      <c r="E61" s="44"/>
      <c r="F61" s="7"/>
      <c r="G61" s="45" t="s">
        <v>92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4" t="s">
        <v>93</v>
      </c>
      <c r="V61" s="44"/>
      <c r="W61" s="46" t="s">
        <v>41</v>
      </c>
      <c r="X61" s="46"/>
      <c r="Y61" s="46"/>
      <c r="Z61" s="46"/>
      <c r="AA61" s="46"/>
      <c r="AB61" s="46"/>
      <c r="AC61" s="43" t="s">
        <v>41</v>
      </c>
      <c r="AD61" s="43"/>
      <c r="AE61" s="43"/>
      <c r="AF61" s="43"/>
      <c r="AG61" s="43"/>
      <c r="AH61" s="43"/>
    </row>
    <row r="62" spans="2:34" ht="15" customHeight="1">
      <c r="B62" s="44" t="s">
        <v>38</v>
      </c>
      <c r="C62" s="44"/>
      <c r="D62" s="44"/>
      <c r="E62" s="44"/>
      <c r="F62" s="7"/>
      <c r="G62" s="45" t="s">
        <v>94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4" t="s">
        <v>95</v>
      </c>
      <c r="V62" s="44"/>
      <c r="W62" s="46" t="s">
        <v>41</v>
      </c>
      <c r="X62" s="46"/>
      <c r="Y62" s="46"/>
      <c r="Z62" s="46"/>
      <c r="AA62" s="46"/>
      <c r="AB62" s="46"/>
      <c r="AC62" s="43" t="s">
        <v>41</v>
      </c>
      <c r="AD62" s="43"/>
      <c r="AE62" s="43"/>
      <c r="AF62" s="43"/>
      <c r="AG62" s="43"/>
      <c r="AH62" s="43"/>
    </row>
    <row r="63" spans="2:34" ht="12.75">
      <c r="B63" s="44" t="s">
        <v>38</v>
      </c>
      <c r="C63" s="44"/>
      <c r="D63" s="44"/>
      <c r="E63" s="44"/>
      <c r="F63" s="7"/>
      <c r="G63" s="45" t="s">
        <v>96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4" t="s">
        <v>97</v>
      </c>
      <c r="V63" s="44"/>
      <c r="W63" s="46" t="s">
        <v>41</v>
      </c>
      <c r="X63" s="46"/>
      <c r="Y63" s="46"/>
      <c r="Z63" s="46"/>
      <c r="AA63" s="46"/>
      <c r="AB63" s="46"/>
      <c r="AC63" s="43" t="s">
        <v>41</v>
      </c>
      <c r="AD63" s="43"/>
      <c r="AE63" s="43"/>
      <c r="AF63" s="43"/>
      <c r="AG63" s="43"/>
      <c r="AH63" s="43"/>
    </row>
    <row r="64" spans="2:34" ht="12.75">
      <c r="B64" s="44" t="s">
        <v>38</v>
      </c>
      <c r="C64" s="44"/>
      <c r="D64" s="44"/>
      <c r="E64" s="44"/>
      <c r="F64" s="7"/>
      <c r="G64" s="45" t="s">
        <v>98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4" t="s">
        <v>99</v>
      </c>
      <c r="V64" s="44"/>
      <c r="W64" s="46" t="s">
        <v>41</v>
      </c>
      <c r="X64" s="46"/>
      <c r="Y64" s="46"/>
      <c r="Z64" s="46"/>
      <c r="AA64" s="46"/>
      <c r="AB64" s="46"/>
      <c r="AC64" s="43" t="s">
        <v>41</v>
      </c>
      <c r="AD64" s="43"/>
      <c r="AE64" s="43"/>
      <c r="AF64" s="43"/>
      <c r="AG64" s="43"/>
      <c r="AH64" s="43"/>
    </row>
    <row r="65" spans="2:34" ht="12.75">
      <c r="B65" s="44" t="s">
        <v>38</v>
      </c>
      <c r="C65" s="44"/>
      <c r="D65" s="44"/>
      <c r="E65" s="44"/>
      <c r="F65" s="7"/>
      <c r="G65" s="45" t="s">
        <v>100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4" t="s">
        <v>101</v>
      </c>
      <c r="V65" s="44"/>
      <c r="W65" s="46" t="s">
        <v>41</v>
      </c>
      <c r="X65" s="46"/>
      <c r="Y65" s="46"/>
      <c r="Z65" s="46"/>
      <c r="AA65" s="46"/>
      <c r="AB65" s="46"/>
      <c r="AC65" s="43" t="s">
        <v>41</v>
      </c>
      <c r="AD65" s="43"/>
      <c r="AE65" s="43"/>
      <c r="AF65" s="43"/>
      <c r="AG65" s="43"/>
      <c r="AH65" s="43"/>
    </row>
    <row r="66" spans="2:34" ht="12.75">
      <c r="B66" s="44" t="s">
        <v>38</v>
      </c>
      <c r="C66" s="44"/>
      <c r="D66" s="44"/>
      <c r="E66" s="44"/>
      <c r="F66" s="7"/>
      <c r="G66" s="45" t="s">
        <v>102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4" t="s">
        <v>103</v>
      </c>
      <c r="V66" s="44"/>
      <c r="W66" s="46" t="s">
        <v>41</v>
      </c>
      <c r="X66" s="46"/>
      <c r="Y66" s="46"/>
      <c r="Z66" s="46"/>
      <c r="AA66" s="46"/>
      <c r="AB66" s="46"/>
      <c r="AC66" s="43" t="s">
        <v>41</v>
      </c>
      <c r="AD66" s="43"/>
      <c r="AE66" s="43"/>
      <c r="AF66" s="43"/>
      <c r="AG66" s="43"/>
      <c r="AH66" s="43"/>
    </row>
    <row r="67" spans="2:34" ht="12.75">
      <c r="B67" s="44" t="s">
        <v>38</v>
      </c>
      <c r="C67" s="44"/>
      <c r="D67" s="44"/>
      <c r="E67" s="44"/>
      <c r="F67" s="7"/>
      <c r="G67" s="45" t="s">
        <v>104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4" t="s">
        <v>105</v>
      </c>
      <c r="V67" s="44"/>
      <c r="W67" s="46" t="s">
        <v>41</v>
      </c>
      <c r="X67" s="46"/>
      <c r="Y67" s="46"/>
      <c r="Z67" s="46"/>
      <c r="AA67" s="46"/>
      <c r="AB67" s="46"/>
      <c r="AC67" s="43" t="s">
        <v>41</v>
      </c>
      <c r="AD67" s="43"/>
      <c r="AE67" s="43"/>
      <c r="AF67" s="43"/>
      <c r="AG67" s="43"/>
      <c r="AH67" s="43"/>
    </row>
    <row r="68" spans="2:34" ht="26.25" customHeight="1">
      <c r="B68" s="44" t="s">
        <v>38</v>
      </c>
      <c r="C68" s="44"/>
      <c r="D68" s="44"/>
      <c r="E68" s="44"/>
      <c r="F68" s="7"/>
      <c r="G68" s="45" t="s">
        <v>106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4" t="s">
        <v>107</v>
      </c>
      <c r="V68" s="44"/>
      <c r="W68" s="46" t="s">
        <v>41</v>
      </c>
      <c r="X68" s="46"/>
      <c r="Y68" s="46"/>
      <c r="Z68" s="46"/>
      <c r="AA68" s="46"/>
      <c r="AB68" s="46"/>
      <c r="AC68" s="43" t="s">
        <v>41</v>
      </c>
      <c r="AD68" s="43"/>
      <c r="AE68" s="43"/>
      <c r="AF68" s="43"/>
      <c r="AG68" s="43"/>
      <c r="AH68" s="43"/>
    </row>
    <row r="69" spans="2:34" ht="25.5" customHeight="1">
      <c r="B69" s="44" t="s">
        <v>38</v>
      </c>
      <c r="C69" s="44"/>
      <c r="D69" s="44"/>
      <c r="E69" s="44"/>
      <c r="F69" s="7"/>
      <c r="G69" s="45" t="s">
        <v>108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4" t="s">
        <v>109</v>
      </c>
      <c r="V69" s="44"/>
      <c r="W69" s="46" t="s">
        <v>41</v>
      </c>
      <c r="X69" s="46"/>
      <c r="Y69" s="46"/>
      <c r="Z69" s="46"/>
      <c r="AA69" s="46"/>
      <c r="AB69" s="46"/>
      <c r="AC69" s="43" t="s">
        <v>41</v>
      </c>
      <c r="AD69" s="43"/>
      <c r="AE69" s="43"/>
      <c r="AF69" s="43"/>
      <c r="AG69" s="43"/>
      <c r="AH69" s="43"/>
    </row>
    <row r="70" spans="2:34" ht="12.75">
      <c r="B70" s="44" t="s">
        <v>38</v>
      </c>
      <c r="C70" s="44"/>
      <c r="D70" s="44"/>
      <c r="E70" s="44"/>
      <c r="F70" s="7"/>
      <c r="G70" s="45" t="s">
        <v>110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4" t="s">
        <v>111</v>
      </c>
      <c r="V70" s="44"/>
      <c r="W70" s="47">
        <v>120745</v>
      </c>
      <c r="X70" s="47">
        <v>117418</v>
      </c>
      <c r="Y70" s="47">
        <v>117418</v>
      </c>
      <c r="Z70" s="47">
        <v>117418</v>
      </c>
      <c r="AA70" s="47">
        <v>117418</v>
      </c>
      <c r="AB70" s="47">
        <v>117418</v>
      </c>
      <c r="AC70" s="43">
        <v>51849</v>
      </c>
      <c r="AD70" s="43"/>
      <c r="AE70" s="43"/>
      <c r="AF70" s="43"/>
      <c r="AG70" s="43"/>
      <c r="AH70" s="43"/>
    </row>
    <row r="71" spans="2:34" ht="12.75">
      <c r="B71" s="49" t="s">
        <v>33</v>
      </c>
      <c r="C71" s="49"/>
      <c r="D71" s="49"/>
      <c r="E71" s="49"/>
      <c r="F71" s="50" t="s">
        <v>112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1" t="s">
        <v>113</v>
      </c>
      <c r="V71" s="51"/>
      <c r="W71" s="52">
        <f>-36021</f>
        <v>-36021</v>
      </c>
      <c r="X71" s="52"/>
      <c r="Y71" s="52"/>
      <c r="Z71" s="52"/>
      <c r="AA71" s="52"/>
      <c r="AB71" s="52"/>
      <c r="AC71" s="48">
        <f>-38114</f>
        <v>-38114</v>
      </c>
      <c r="AD71" s="48"/>
      <c r="AE71" s="48"/>
      <c r="AF71" s="48"/>
      <c r="AG71" s="48"/>
      <c r="AH71" s="48"/>
    </row>
    <row r="72" spans="2:35" ht="12.75">
      <c r="B72" s="17"/>
      <c r="C72" s="17"/>
      <c r="D72" s="17"/>
      <c r="E72" s="17"/>
      <c r="G72" s="16" t="s">
        <v>37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37"/>
      <c r="V72" s="37"/>
      <c r="W72" s="38"/>
      <c r="X72" s="38"/>
      <c r="Y72" s="38"/>
      <c r="Z72" s="38"/>
      <c r="AA72" s="38"/>
      <c r="AB72" s="38"/>
      <c r="AC72" s="39"/>
      <c r="AD72" s="39"/>
      <c r="AE72" s="39"/>
      <c r="AF72" s="39"/>
      <c r="AG72" s="39"/>
      <c r="AH72" s="39"/>
      <c r="AI72" s="8"/>
    </row>
    <row r="73" spans="2:34" ht="26.25" customHeight="1">
      <c r="B73" s="44" t="s">
        <v>38</v>
      </c>
      <c r="C73" s="44"/>
      <c r="D73" s="44"/>
      <c r="E73" s="44"/>
      <c r="F73" s="7"/>
      <c r="G73" s="45" t="s">
        <v>114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4" t="s">
        <v>115</v>
      </c>
      <c r="V73" s="44"/>
      <c r="W73" s="46" t="s">
        <v>41</v>
      </c>
      <c r="X73" s="46"/>
      <c r="Y73" s="46"/>
      <c r="Z73" s="46"/>
      <c r="AA73" s="46"/>
      <c r="AB73" s="46"/>
      <c r="AC73" s="43" t="s">
        <v>41</v>
      </c>
      <c r="AD73" s="43"/>
      <c r="AE73" s="43"/>
      <c r="AF73" s="43"/>
      <c r="AG73" s="43"/>
      <c r="AH73" s="43"/>
    </row>
    <row r="74" spans="2:34" ht="26.25" customHeight="1">
      <c r="B74" s="44" t="s">
        <v>38</v>
      </c>
      <c r="C74" s="44"/>
      <c r="D74" s="44"/>
      <c r="E74" s="44"/>
      <c r="F74" s="7"/>
      <c r="G74" s="45" t="s">
        <v>116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4" t="s">
        <v>117</v>
      </c>
      <c r="V74" s="44"/>
      <c r="W74" s="46" t="s">
        <v>41</v>
      </c>
      <c r="X74" s="46"/>
      <c r="Y74" s="46"/>
      <c r="Z74" s="46"/>
      <c r="AA74" s="46"/>
      <c r="AB74" s="46"/>
      <c r="AC74" s="43" t="s">
        <v>41</v>
      </c>
      <c r="AD74" s="43"/>
      <c r="AE74" s="43"/>
      <c r="AF74" s="43"/>
      <c r="AG74" s="43"/>
      <c r="AH74" s="43"/>
    </row>
    <row r="75" spans="2:34" ht="25.5" customHeight="1">
      <c r="B75" s="44" t="s">
        <v>38</v>
      </c>
      <c r="C75" s="44"/>
      <c r="D75" s="44"/>
      <c r="E75" s="44"/>
      <c r="F75" s="7"/>
      <c r="G75" s="45" t="s">
        <v>118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4" t="s">
        <v>119</v>
      </c>
      <c r="V75" s="44"/>
      <c r="W75" s="46" t="s">
        <v>41</v>
      </c>
      <c r="X75" s="46"/>
      <c r="Y75" s="46"/>
      <c r="Z75" s="46"/>
      <c r="AA75" s="46"/>
      <c r="AB75" s="46"/>
      <c r="AC75" s="43" t="s">
        <v>41</v>
      </c>
      <c r="AD75" s="43"/>
      <c r="AE75" s="43"/>
      <c r="AF75" s="43"/>
      <c r="AG75" s="43"/>
      <c r="AH75" s="43"/>
    </row>
    <row r="76" spans="2:34" ht="25.5" customHeight="1">
      <c r="B76" s="44" t="s">
        <v>38</v>
      </c>
      <c r="C76" s="44"/>
      <c r="D76" s="44"/>
      <c r="E76" s="44"/>
      <c r="F76" s="7"/>
      <c r="G76" s="45" t="s">
        <v>120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4" t="s">
        <v>121</v>
      </c>
      <c r="V76" s="44"/>
      <c r="W76" s="46" t="s">
        <v>41</v>
      </c>
      <c r="X76" s="46"/>
      <c r="Y76" s="46"/>
      <c r="Z76" s="46"/>
      <c r="AA76" s="46"/>
      <c r="AB76" s="46"/>
      <c r="AC76" s="43" t="s">
        <v>41</v>
      </c>
      <c r="AD76" s="43"/>
      <c r="AE76" s="43"/>
      <c r="AF76" s="43"/>
      <c r="AG76" s="43"/>
      <c r="AH76" s="43"/>
    </row>
    <row r="77" spans="2:34" ht="25.5" customHeight="1">
      <c r="B77" s="44" t="s">
        <v>38</v>
      </c>
      <c r="C77" s="44"/>
      <c r="D77" s="44"/>
      <c r="E77" s="44"/>
      <c r="F77" s="7"/>
      <c r="G77" s="45" t="s">
        <v>122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4" t="s">
        <v>123</v>
      </c>
      <c r="V77" s="44"/>
      <c r="W77" s="46">
        <f>-55</f>
        <v>-55</v>
      </c>
      <c r="X77" s="46"/>
      <c r="Y77" s="46"/>
      <c r="Z77" s="46"/>
      <c r="AA77" s="46"/>
      <c r="AB77" s="46"/>
      <c r="AC77" s="43">
        <f>-137</f>
        <v>-137</v>
      </c>
      <c r="AD77" s="43"/>
      <c r="AE77" s="43"/>
      <c r="AF77" s="43"/>
      <c r="AG77" s="43"/>
      <c r="AH77" s="43"/>
    </row>
    <row r="78" spans="2:34" ht="25.5" customHeight="1">
      <c r="B78" s="44" t="s">
        <v>38</v>
      </c>
      <c r="C78" s="44"/>
      <c r="D78" s="44"/>
      <c r="E78" s="44"/>
      <c r="F78" s="7"/>
      <c r="G78" s="45" t="s">
        <v>124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4" t="s">
        <v>125</v>
      </c>
      <c r="V78" s="44"/>
      <c r="W78" s="46" t="s">
        <v>41</v>
      </c>
      <c r="X78" s="46"/>
      <c r="Y78" s="46"/>
      <c r="Z78" s="46"/>
      <c r="AA78" s="46"/>
      <c r="AB78" s="46"/>
      <c r="AC78" s="43" t="s">
        <v>41</v>
      </c>
      <c r="AD78" s="43"/>
      <c r="AE78" s="43"/>
      <c r="AF78" s="43"/>
      <c r="AG78" s="43"/>
      <c r="AH78" s="43"/>
    </row>
    <row r="79" spans="2:34" ht="25.5" customHeight="1">
      <c r="B79" s="44" t="s">
        <v>38</v>
      </c>
      <c r="C79" s="44"/>
      <c r="D79" s="44"/>
      <c r="E79" s="44"/>
      <c r="F79" s="7"/>
      <c r="G79" s="45" t="s">
        <v>126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4" t="s">
        <v>127</v>
      </c>
      <c r="V79" s="44"/>
      <c r="W79" s="46" t="s">
        <v>41</v>
      </c>
      <c r="X79" s="46"/>
      <c r="Y79" s="46"/>
      <c r="Z79" s="46"/>
      <c r="AA79" s="46"/>
      <c r="AB79" s="46"/>
      <c r="AC79" s="43" t="s">
        <v>41</v>
      </c>
      <c r="AD79" s="43"/>
      <c r="AE79" s="43"/>
      <c r="AF79" s="43"/>
      <c r="AG79" s="43"/>
      <c r="AH79" s="43"/>
    </row>
    <row r="80" spans="2:34" ht="25.5" customHeight="1">
      <c r="B80" s="44" t="s">
        <v>38</v>
      </c>
      <c r="C80" s="44"/>
      <c r="D80" s="44"/>
      <c r="E80" s="44"/>
      <c r="F80" s="7"/>
      <c r="G80" s="45" t="s">
        <v>128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4" t="s">
        <v>129</v>
      </c>
      <c r="V80" s="44"/>
      <c r="W80" s="46" t="s">
        <v>41</v>
      </c>
      <c r="X80" s="46"/>
      <c r="Y80" s="46"/>
      <c r="Z80" s="46"/>
      <c r="AA80" s="46"/>
      <c r="AB80" s="46"/>
      <c r="AC80" s="43" t="s">
        <v>41</v>
      </c>
      <c r="AD80" s="43"/>
      <c r="AE80" s="43"/>
      <c r="AF80" s="43"/>
      <c r="AG80" s="43"/>
      <c r="AH80" s="43"/>
    </row>
    <row r="81" spans="2:34" ht="12.75">
      <c r="B81" s="44" t="s">
        <v>38</v>
      </c>
      <c r="C81" s="44"/>
      <c r="D81" s="44"/>
      <c r="E81" s="44"/>
      <c r="F81" s="7"/>
      <c r="G81" s="45" t="s">
        <v>130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4" t="s">
        <v>131</v>
      </c>
      <c r="V81" s="44"/>
      <c r="W81" s="46" t="s">
        <v>41</v>
      </c>
      <c r="X81" s="46"/>
      <c r="Y81" s="46"/>
      <c r="Z81" s="46"/>
      <c r="AA81" s="46"/>
      <c r="AB81" s="46"/>
      <c r="AC81" s="43" t="s">
        <v>41</v>
      </c>
      <c r="AD81" s="43"/>
      <c r="AE81" s="43"/>
      <c r="AF81" s="43"/>
      <c r="AG81" s="43"/>
      <c r="AH81" s="43"/>
    </row>
    <row r="82" spans="2:34" ht="12.75">
      <c r="B82" s="44" t="s">
        <v>38</v>
      </c>
      <c r="C82" s="44"/>
      <c r="D82" s="44"/>
      <c r="E82" s="44"/>
      <c r="F82" s="7"/>
      <c r="G82" s="45" t="s">
        <v>132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4" t="s">
        <v>133</v>
      </c>
      <c r="V82" s="44"/>
      <c r="W82" s="46" t="s">
        <v>41</v>
      </c>
      <c r="X82" s="46"/>
      <c r="Y82" s="46"/>
      <c r="Z82" s="46"/>
      <c r="AA82" s="46"/>
      <c r="AB82" s="46"/>
      <c r="AC82" s="43" t="s">
        <v>41</v>
      </c>
      <c r="AD82" s="43"/>
      <c r="AE82" s="43"/>
      <c r="AF82" s="43"/>
      <c r="AG82" s="43"/>
      <c r="AH82" s="43"/>
    </row>
    <row r="83" spans="2:34" ht="12.75">
      <c r="B83" s="44" t="s">
        <v>38</v>
      </c>
      <c r="C83" s="44"/>
      <c r="D83" s="44"/>
      <c r="E83" s="44"/>
      <c r="F83" s="7"/>
      <c r="G83" s="45" t="s">
        <v>134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4" t="s">
        <v>135</v>
      </c>
      <c r="V83" s="44"/>
      <c r="W83" s="46" t="s">
        <v>41</v>
      </c>
      <c r="X83" s="46"/>
      <c r="Y83" s="46"/>
      <c r="Z83" s="46"/>
      <c r="AA83" s="46"/>
      <c r="AB83" s="46"/>
      <c r="AC83" s="43" t="s">
        <v>41</v>
      </c>
      <c r="AD83" s="43"/>
      <c r="AE83" s="43"/>
      <c r="AF83" s="43"/>
      <c r="AG83" s="43"/>
      <c r="AH83" s="43"/>
    </row>
    <row r="84" spans="2:34" ht="12.75">
      <c r="B84" s="44" t="s">
        <v>38</v>
      </c>
      <c r="C84" s="44"/>
      <c r="D84" s="44"/>
      <c r="E84" s="44"/>
      <c r="F84" s="7"/>
      <c r="G84" s="45" t="s">
        <v>98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4" t="s">
        <v>136</v>
      </c>
      <c r="V84" s="44"/>
      <c r="W84" s="46" t="s">
        <v>41</v>
      </c>
      <c r="X84" s="46"/>
      <c r="Y84" s="46"/>
      <c r="Z84" s="46"/>
      <c r="AA84" s="46"/>
      <c r="AB84" s="46"/>
      <c r="AC84" s="43" t="s">
        <v>41</v>
      </c>
      <c r="AD84" s="43"/>
      <c r="AE84" s="43"/>
      <c r="AF84" s="43"/>
      <c r="AG84" s="43"/>
      <c r="AH84" s="43"/>
    </row>
    <row r="85" spans="2:34" ht="12.75">
      <c r="B85" s="44" t="s">
        <v>38</v>
      </c>
      <c r="C85" s="44"/>
      <c r="D85" s="44"/>
      <c r="E85" s="44"/>
      <c r="F85" s="7"/>
      <c r="G85" s="45" t="s">
        <v>137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4" t="s">
        <v>138</v>
      </c>
      <c r="V85" s="44"/>
      <c r="W85" s="46" t="s">
        <v>41</v>
      </c>
      <c r="X85" s="46"/>
      <c r="Y85" s="46"/>
      <c r="Z85" s="46"/>
      <c r="AA85" s="46"/>
      <c r="AB85" s="46"/>
      <c r="AC85" s="43" t="s">
        <v>41</v>
      </c>
      <c r="AD85" s="43"/>
      <c r="AE85" s="43"/>
      <c r="AF85" s="43"/>
      <c r="AG85" s="43"/>
      <c r="AH85" s="43"/>
    </row>
    <row r="86" spans="2:34" ht="12.75">
      <c r="B86" s="44" t="s">
        <v>38</v>
      </c>
      <c r="C86" s="44"/>
      <c r="D86" s="44"/>
      <c r="E86" s="44"/>
      <c r="F86" s="7"/>
      <c r="G86" s="45" t="s">
        <v>104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4" t="s">
        <v>139</v>
      </c>
      <c r="V86" s="44"/>
      <c r="W86" s="46" t="s">
        <v>41</v>
      </c>
      <c r="X86" s="46"/>
      <c r="Y86" s="46"/>
      <c r="Z86" s="46"/>
      <c r="AA86" s="46"/>
      <c r="AB86" s="46"/>
      <c r="AC86" s="43" t="s">
        <v>41</v>
      </c>
      <c r="AD86" s="43"/>
      <c r="AE86" s="43"/>
      <c r="AF86" s="43"/>
      <c r="AG86" s="43"/>
      <c r="AH86" s="43"/>
    </row>
    <row r="87" spans="2:34" ht="24.75" customHeight="1">
      <c r="B87" s="44" t="s">
        <v>38</v>
      </c>
      <c r="C87" s="44"/>
      <c r="D87" s="44"/>
      <c r="E87" s="44"/>
      <c r="F87" s="7"/>
      <c r="G87" s="45" t="s">
        <v>140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4" t="s">
        <v>141</v>
      </c>
      <c r="V87" s="44"/>
      <c r="W87" s="46" t="s">
        <v>41</v>
      </c>
      <c r="X87" s="46"/>
      <c r="Y87" s="46"/>
      <c r="Z87" s="46"/>
      <c r="AA87" s="46"/>
      <c r="AB87" s="46"/>
      <c r="AC87" s="43" t="s">
        <v>41</v>
      </c>
      <c r="AD87" s="43"/>
      <c r="AE87" s="43"/>
      <c r="AF87" s="43"/>
      <c r="AG87" s="43"/>
      <c r="AH87" s="43"/>
    </row>
    <row r="88" spans="2:34" ht="12.75">
      <c r="B88" s="44" t="s">
        <v>38</v>
      </c>
      <c r="C88" s="44"/>
      <c r="D88" s="44"/>
      <c r="E88" s="44"/>
      <c r="F88" s="7"/>
      <c r="G88" s="45" t="s">
        <v>142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4" t="s">
        <v>143</v>
      </c>
      <c r="V88" s="44"/>
      <c r="W88" s="46">
        <f>-24440</f>
        <v>-24440</v>
      </c>
      <c r="X88" s="46"/>
      <c r="Y88" s="46"/>
      <c r="Z88" s="46"/>
      <c r="AA88" s="46"/>
      <c r="AB88" s="46"/>
      <c r="AC88" s="43">
        <f>-37977</f>
        <v>-37977</v>
      </c>
      <c r="AD88" s="43"/>
      <c r="AE88" s="43"/>
      <c r="AF88" s="43"/>
      <c r="AG88" s="43"/>
      <c r="AH88" s="43"/>
    </row>
    <row r="89" spans="2:34" ht="12.75">
      <c r="B89" s="44" t="s">
        <v>38</v>
      </c>
      <c r="C89" s="44"/>
      <c r="D89" s="44"/>
      <c r="E89" s="44"/>
      <c r="F89" s="7"/>
      <c r="G89" s="45" t="s">
        <v>144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4" t="s">
        <v>145</v>
      </c>
      <c r="V89" s="44"/>
      <c r="W89" s="96" t="s">
        <v>41</v>
      </c>
      <c r="X89" s="46"/>
      <c r="Y89" s="46"/>
      <c r="Z89" s="46"/>
      <c r="AA89" s="46"/>
      <c r="AB89" s="46"/>
      <c r="AC89" s="43" t="s">
        <v>41</v>
      </c>
      <c r="AD89" s="43"/>
      <c r="AE89" s="43"/>
      <c r="AF89" s="43"/>
      <c r="AG89" s="43"/>
      <c r="AH89" s="43"/>
    </row>
    <row r="90" spans="2:34" s="9" customFormat="1" ht="12.75">
      <c r="B90" s="56" t="s">
        <v>33</v>
      </c>
      <c r="C90" s="56"/>
      <c r="D90" s="56"/>
      <c r="E90" s="56"/>
      <c r="F90" s="50" t="s">
        <v>146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1" t="s">
        <v>147</v>
      </c>
      <c r="V90" s="51"/>
      <c r="W90" s="54">
        <f>-2301</f>
        <v>-2301</v>
      </c>
      <c r="X90" s="54"/>
      <c r="Y90" s="54"/>
      <c r="Z90" s="54"/>
      <c r="AA90" s="54"/>
      <c r="AB90" s="54"/>
      <c r="AC90" s="53">
        <f>(AC18+AC54)+(AC22+AC71)</f>
        <v>-18215</v>
      </c>
      <c r="AD90" s="53"/>
      <c r="AE90" s="53"/>
      <c r="AF90" s="53"/>
      <c r="AG90" s="53"/>
      <c r="AH90" s="53"/>
    </row>
    <row r="91" spans="2:35" ht="12.75">
      <c r="B91" s="17"/>
      <c r="C91" s="17"/>
      <c r="D91" s="17"/>
      <c r="E91" s="17"/>
      <c r="G91" s="16" t="s">
        <v>37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37"/>
      <c r="V91" s="37"/>
      <c r="W91" s="38"/>
      <c r="X91" s="38"/>
      <c r="Y91" s="38"/>
      <c r="Z91" s="38"/>
      <c r="AA91" s="38"/>
      <c r="AB91" s="38"/>
      <c r="AC91" s="39"/>
      <c r="AD91" s="39"/>
      <c r="AE91" s="39"/>
      <c r="AF91" s="39"/>
      <c r="AG91" s="39"/>
      <c r="AH91" s="39"/>
      <c r="AI91" s="8"/>
    </row>
    <row r="92" spans="2:34" ht="25.5" customHeight="1">
      <c r="B92" s="44" t="s">
        <v>38</v>
      </c>
      <c r="C92" s="44"/>
      <c r="D92" s="44"/>
      <c r="E92" s="44"/>
      <c r="F92" s="7"/>
      <c r="G92" s="45" t="s">
        <v>39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4" t="s">
        <v>148</v>
      </c>
      <c r="V92" s="44"/>
      <c r="W92" s="46">
        <f>-2301</f>
        <v>-2301</v>
      </c>
      <c r="X92" s="46"/>
      <c r="Y92" s="46"/>
      <c r="Z92" s="46"/>
      <c r="AA92" s="46"/>
      <c r="AB92" s="46"/>
      <c r="AC92" s="43">
        <f>AC90</f>
        <v>-18215</v>
      </c>
      <c r="AD92" s="43"/>
      <c r="AE92" s="43"/>
      <c r="AF92" s="43"/>
      <c r="AG92" s="43"/>
      <c r="AH92" s="43"/>
    </row>
    <row r="93" spans="2:34" ht="12.75">
      <c r="B93" s="44" t="s">
        <v>38</v>
      </c>
      <c r="C93" s="44"/>
      <c r="D93" s="44"/>
      <c r="E93" s="44"/>
      <c r="F93" s="7"/>
      <c r="G93" s="45" t="s">
        <v>42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4" t="s">
        <v>149</v>
      </c>
      <c r="V93" s="44"/>
      <c r="W93" s="46" t="s">
        <v>41</v>
      </c>
      <c r="X93" s="46"/>
      <c r="Y93" s="46"/>
      <c r="Z93" s="46"/>
      <c r="AA93" s="46"/>
      <c r="AB93" s="46"/>
      <c r="AC93" s="43" t="s">
        <v>41</v>
      </c>
      <c r="AD93" s="43"/>
      <c r="AE93" s="43"/>
      <c r="AF93" s="43"/>
      <c r="AG93" s="43"/>
      <c r="AH93" s="43"/>
    </row>
    <row r="94" spans="2:34" s="9" customFormat="1" ht="12.75">
      <c r="B94" s="49" t="s">
        <v>33</v>
      </c>
      <c r="C94" s="49"/>
      <c r="D94" s="49"/>
      <c r="E94" s="49"/>
      <c r="F94" s="61" t="s">
        <v>150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51" t="s">
        <v>151</v>
      </c>
      <c r="V94" s="51"/>
      <c r="W94" s="62">
        <v>1932</v>
      </c>
      <c r="X94" s="62">
        <v>2472</v>
      </c>
      <c r="Y94" s="62">
        <v>2472</v>
      </c>
      <c r="Z94" s="62">
        <v>2472</v>
      </c>
      <c r="AA94" s="62">
        <v>2472</v>
      </c>
      <c r="AB94" s="62">
        <v>2472</v>
      </c>
      <c r="AC94" s="48" t="s">
        <v>36</v>
      </c>
      <c r="AD94" s="48"/>
      <c r="AE94" s="48"/>
      <c r="AF94" s="48"/>
      <c r="AG94" s="48"/>
      <c r="AH94" s="48"/>
    </row>
    <row r="95" spans="2:34" ht="26.25" customHeight="1">
      <c r="B95" s="44" t="s">
        <v>38</v>
      </c>
      <c r="C95" s="44"/>
      <c r="D95" s="44"/>
      <c r="E95" s="44"/>
      <c r="F95" s="7"/>
      <c r="G95" s="45" t="s">
        <v>152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4" t="s">
        <v>153</v>
      </c>
      <c r="V95" s="44"/>
      <c r="W95" s="47">
        <v>1497</v>
      </c>
      <c r="X95" s="47">
        <v>1245</v>
      </c>
      <c r="Y95" s="47">
        <v>1245</v>
      </c>
      <c r="Z95" s="47">
        <v>1245</v>
      </c>
      <c r="AA95" s="47">
        <v>1245</v>
      </c>
      <c r="AB95" s="47">
        <v>1245</v>
      </c>
      <c r="AC95" s="43">
        <v>612</v>
      </c>
      <c r="AD95" s="43"/>
      <c r="AE95" s="43"/>
      <c r="AF95" s="43"/>
      <c r="AG95" s="43"/>
      <c r="AH95" s="43"/>
    </row>
    <row r="96" spans="2:34" s="9" customFormat="1" ht="12.75">
      <c r="B96" s="56" t="s">
        <v>33</v>
      </c>
      <c r="C96" s="56"/>
      <c r="D96" s="56"/>
      <c r="E96" s="56"/>
      <c r="F96" s="61" t="s">
        <v>154</v>
      </c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51" t="s">
        <v>155</v>
      </c>
      <c r="V96" s="51"/>
      <c r="W96" s="52">
        <f>-312</f>
        <v>-312</v>
      </c>
      <c r="X96" s="52"/>
      <c r="Y96" s="52"/>
      <c r="Z96" s="52"/>
      <c r="AA96" s="52"/>
      <c r="AB96" s="52"/>
      <c r="AC96" s="48">
        <f>-359</f>
        <v>-359</v>
      </c>
      <c r="AD96" s="48"/>
      <c r="AE96" s="48"/>
      <c r="AF96" s="48"/>
      <c r="AG96" s="48"/>
      <c r="AH96" s="48"/>
    </row>
    <row r="97" spans="2:34" s="9" customFormat="1" ht="12.75">
      <c r="B97" s="56" t="s">
        <v>33</v>
      </c>
      <c r="C97" s="56"/>
      <c r="D97" s="56"/>
      <c r="E97" s="56"/>
      <c r="F97" s="61" t="s">
        <v>156</v>
      </c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51" t="s">
        <v>157</v>
      </c>
      <c r="V97" s="51"/>
      <c r="W97" s="57">
        <f>-2656</f>
        <v>-2656</v>
      </c>
      <c r="X97" s="57"/>
      <c r="Y97" s="57"/>
      <c r="Z97" s="57"/>
      <c r="AA97" s="57"/>
      <c r="AB97" s="57"/>
      <c r="AC97" s="55">
        <f>-3390</f>
        <v>-3390</v>
      </c>
      <c r="AD97" s="55"/>
      <c r="AE97" s="55"/>
      <c r="AF97" s="55"/>
      <c r="AG97" s="55"/>
      <c r="AH97" s="55"/>
    </row>
    <row r="98" spans="2:34" s="9" customFormat="1" ht="12.75">
      <c r="B98" s="56" t="s">
        <v>33</v>
      </c>
      <c r="C98" s="56"/>
      <c r="D98" s="56"/>
      <c r="E98" s="56"/>
      <c r="F98" s="61" t="s">
        <v>158</v>
      </c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51" t="s">
        <v>159</v>
      </c>
      <c r="V98" s="51"/>
      <c r="W98" s="52">
        <f>-28</f>
        <v>-28</v>
      </c>
      <c r="X98" s="52"/>
      <c r="Y98" s="52"/>
      <c r="Z98" s="52"/>
      <c r="AA98" s="52"/>
      <c r="AB98" s="52"/>
      <c r="AC98" s="48">
        <f>-13</f>
        <v>-13</v>
      </c>
      <c r="AD98" s="48"/>
      <c r="AE98" s="48"/>
      <c r="AF98" s="48"/>
      <c r="AG98" s="48"/>
      <c r="AH98" s="48"/>
    </row>
    <row r="99" spans="2:35" ht="12.75">
      <c r="B99" s="17"/>
      <c r="C99" s="17"/>
      <c r="D99" s="17"/>
      <c r="E99" s="17"/>
      <c r="G99" s="16" t="s">
        <v>37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37"/>
      <c r="V99" s="37"/>
      <c r="W99" s="38"/>
      <c r="X99" s="38"/>
      <c r="Y99" s="38"/>
      <c r="Z99" s="38"/>
      <c r="AA99" s="38"/>
      <c r="AB99" s="38"/>
      <c r="AC99" s="39"/>
      <c r="AD99" s="39"/>
      <c r="AE99" s="39"/>
      <c r="AF99" s="39"/>
      <c r="AG99" s="39"/>
      <c r="AH99" s="39"/>
      <c r="AI99" s="8"/>
    </row>
    <row r="100" spans="2:34" ht="12.75">
      <c r="B100" s="44" t="s">
        <v>38</v>
      </c>
      <c r="C100" s="44"/>
      <c r="D100" s="44"/>
      <c r="E100" s="44"/>
      <c r="F100" s="7"/>
      <c r="G100" s="45" t="s">
        <v>160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4" t="s">
        <v>161</v>
      </c>
      <c r="V100" s="44"/>
      <c r="W100" s="46" t="s">
        <v>41</v>
      </c>
      <c r="X100" s="46"/>
      <c r="Y100" s="46"/>
      <c r="Z100" s="46"/>
      <c r="AA100" s="46"/>
      <c r="AB100" s="46"/>
      <c r="AC100" s="43" t="s">
        <v>41</v>
      </c>
      <c r="AD100" s="43"/>
      <c r="AE100" s="43"/>
      <c r="AF100" s="43"/>
      <c r="AG100" s="43"/>
      <c r="AH100" s="43"/>
    </row>
    <row r="101" spans="2:34" ht="12.75">
      <c r="B101" s="44" t="s">
        <v>38</v>
      </c>
      <c r="C101" s="44"/>
      <c r="D101" s="44"/>
      <c r="E101" s="44"/>
      <c r="F101" s="7"/>
      <c r="G101" s="45" t="s">
        <v>162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4" t="s">
        <v>163</v>
      </c>
      <c r="V101" s="44"/>
      <c r="W101" s="46">
        <f>-28</f>
        <v>-28</v>
      </c>
      <c r="X101" s="46"/>
      <c r="Y101" s="46"/>
      <c r="Z101" s="46"/>
      <c r="AA101" s="46"/>
      <c r="AB101" s="46"/>
      <c r="AC101" s="43">
        <f>-13</f>
        <v>-13</v>
      </c>
      <c r="AD101" s="43"/>
      <c r="AE101" s="43"/>
      <c r="AF101" s="43"/>
      <c r="AG101" s="43"/>
      <c r="AH101" s="43"/>
    </row>
    <row r="102" spans="2:35" s="9" customFormat="1" ht="12.75">
      <c r="B102" s="49" t="s">
        <v>33</v>
      </c>
      <c r="C102" s="49"/>
      <c r="D102" s="49"/>
      <c r="E102" s="49"/>
      <c r="F102" s="67" t="s">
        <v>164</v>
      </c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8" t="s">
        <v>165</v>
      </c>
      <c r="V102" s="68"/>
      <c r="W102" s="69">
        <f>-3365</f>
        <v>-3365</v>
      </c>
      <c r="X102" s="69"/>
      <c r="Y102" s="69"/>
      <c r="Z102" s="69"/>
      <c r="AA102" s="69"/>
      <c r="AB102" s="69"/>
      <c r="AC102" s="63">
        <f>AC90+AC95*0+(AC96+AC97+AC98)</f>
        <v>-21977</v>
      </c>
      <c r="AD102" s="63"/>
      <c r="AE102" s="63"/>
      <c r="AF102" s="63"/>
      <c r="AG102" s="63"/>
      <c r="AH102" s="63"/>
      <c r="AI102" s="9">
        <f>AC102+21977</f>
        <v>0</v>
      </c>
    </row>
    <row r="103" spans="27:33" ht="21.75" customHeight="1">
      <c r="AA103" s="10"/>
      <c r="AG103" s="11" t="s">
        <v>166</v>
      </c>
    </row>
    <row r="104" spans="2:34" ht="34.5" customHeight="1">
      <c r="B104" s="31" t="s">
        <v>28</v>
      </c>
      <c r="C104" s="31"/>
      <c r="D104" s="31"/>
      <c r="E104" s="31"/>
      <c r="F104" s="64" t="s">
        <v>29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34" t="s">
        <v>30</v>
      </c>
      <c r="V104" s="34"/>
      <c r="W104" s="66" t="s">
        <v>31</v>
      </c>
      <c r="X104" s="66"/>
      <c r="Y104" s="66"/>
      <c r="Z104" s="66"/>
      <c r="AA104" s="66"/>
      <c r="AB104" s="66"/>
      <c r="AC104" s="66" t="s">
        <v>32</v>
      </c>
      <c r="AD104" s="66"/>
      <c r="AE104" s="66"/>
      <c r="AF104" s="66"/>
      <c r="AG104" s="66"/>
      <c r="AH104" s="66"/>
    </row>
    <row r="105" spans="2:34" ht="18.75" customHeight="1">
      <c r="B105" s="75"/>
      <c r="C105" s="75"/>
      <c r="D105" s="75"/>
      <c r="E105" s="75"/>
      <c r="F105" s="76" t="s">
        <v>167</v>
      </c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34"/>
      <c r="V105" s="34"/>
      <c r="W105" s="77"/>
      <c r="X105" s="77"/>
      <c r="Y105" s="77"/>
      <c r="Z105" s="77"/>
      <c r="AA105" s="77"/>
      <c r="AB105" s="77"/>
      <c r="AC105" s="70"/>
      <c r="AD105" s="70"/>
      <c r="AE105" s="70"/>
      <c r="AF105" s="70"/>
      <c r="AG105" s="70"/>
      <c r="AH105" s="70"/>
    </row>
    <row r="106" spans="2:34" s="9" customFormat="1" ht="12.75">
      <c r="B106" s="71" t="s">
        <v>33</v>
      </c>
      <c r="C106" s="71"/>
      <c r="D106" s="71"/>
      <c r="E106" s="71"/>
      <c r="F106" s="72" t="s">
        <v>168</v>
      </c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44" t="s">
        <v>169</v>
      </c>
      <c r="V106" s="44"/>
      <c r="W106" s="73" t="s">
        <v>36</v>
      </c>
      <c r="X106" s="73"/>
      <c r="Y106" s="73"/>
      <c r="Z106" s="73"/>
      <c r="AA106" s="73"/>
      <c r="AB106" s="73"/>
      <c r="AC106" s="74" t="s">
        <v>36</v>
      </c>
      <c r="AD106" s="74"/>
      <c r="AE106" s="74"/>
      <c r="AF106" s="74"/>
      <c r="AG106" s="74"/>
      <c r="AH106" s="74"/>
    </row>
    <row r="107" spans="2:34" ht="12.75">
      <c r="B107" s="49" t="s">
        <v>33</v>
      </c>
      <c r="C107" s="49"/>
      <c r="D107" s="49"/>
      <c r="E107" s="49"/>
      <c r="F107" s="82" t="s">
        <v>170</v>
      </c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34" t="s">
        <v>171</v>
      </c>
      <c r="V107" s="34"/>
      <c r="W107" s="83" t="s">
        <v>36</v>
      </c>
      <c r="X107" s="83"/>
      <c r="Y107" s="83"/>
      <c r="Z107" s="83"/>
      <c r="AA107" s="83"/>
      <c r="AB107" s="83"/>
      <c r="AC107" s="78" t="s">
        <v>36</v>
      </c>
      <c r="AD107" s="78"/>
      <c r="AE107" s="78"/>
      <c r="AF107" s="78"/>
      <c r="AG107" s="78"/>
      <c r="AH107" s="78"/>
    </row>
    <row r="108" spans="2:34" s="9" customFormat="1" ht="12.75">
      <c r="B108" s="49" t="s">
        <v>33</v>
      </c>
      <c r="C108" s="49"/>
      <c r="D108" s="49"/>
      <c r="E108" s="49"/>
      <c r="F108" s="79" t="s">
        <v>172</v>
      </c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34" t="s">
        <v>173</v>
      </c>
      <c r="V108" s="34"/>
      <c r="W108" s="80">
        <f>-3365</f>
        <v>-3365</v>
      </c>
      <c r="X108" s="80"/>
      <c r="Y108" s="80"/>
      <c r="Z108" s="80"/>
      <c r="AA108" s="80"/>
      <c r="AB108" s="80"/>
      <c r="AC108" s="81">
        <f>AC102</f>
        <v>-21977</v>
      </c>
      <c r="AD108" s="81"/>
      <c r="AE108" s="81"/>
      <c r="AF108" s="81"/>
      <c r="AG108" s="81"/>
      <c r="AH108" s="81"/>
    </row>
    <row r="109" spans="2:34" s="9" customFormat="1" ht="12.75">
      <c r="B109" s="49" t="s">
        <v>33</v>
      </c>
      <c r="C109" s="49"/>
      <c r="D109" s="49"/>
      <c r="E109" s="49"/>
      <c r="F109" s="50" t="s">
        <v>174</v>
      </c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34" t="s">
        <v>175</v>
      </c>
      <c r="V109" s="34"/>
      <c r="W109" s="87" t="s">
        <v>36</v>
      </c>
      <c r="X109" s="87"/>
      <c r="Y109" s="87"/>
      <c r="Z109" s="87"/>
      <c r="AA109" s="87"/>
      <c r="AB109" s="87"/>
      <c r="AC109" s="84" t="s">
        <v>36</v>
      </c>
      <c r="AD109" s="84"/>
      <c r="AE109" s="84"/>
      <c r="AF109" s="84"/>
      <c r="AG109" s="84"/>
      <c r="AH109" s="84"/>
    </row>
    <row r="110" spans="2:34" s="9" customFormat="1" ht="12.75">
      <c r="B110" s="49" t="s">
        <v>33</v>
      </c>
      <c r="C110" s="49"/>
      <c r="D110" s="49"/>
      <c r="E110" s="49"/>
      <c r="F110" s="50" t="s">
        <v>176</v>
      </c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34" t="s">
        <v>177</v>
      </c>
      <c r="V110" s="34"/>
      <c r="W110" s="85" t="s">
        <v>36</v>
      </c>
      <c r="X110" s="85"/>
      <c r="Y110" s="85"/>
      <c r="Z110" s="85"/>
      <c r="AA110" s="85"/>
      <c r="AB110" s="85"/>
      <c r="AC110" s="86" t="s">
        <v>36</v>
      </c>
      <c r="AD110" s="86"/>
      <c r="AE110" s="86"/>
      <c r="AF110" s="86"/>
      <c r="AG110" s="86"/>
      <c r="AH110" s="86"/>
    </row>
    <row r="111" ht="12" customHeight="1"/>
    <row r="112" spans="2:26" ht="37.5" customHeight="1">
      <c r="B112" s="9" t="s">
        <v>178</v>
      </c>
      <c r="G112" s="92"/>
      <c r="H112" s="92"/>
      <c r="I112" s="92"/>
      <c r="J112" s="12"/>
      <c r="K112" s="93" t="s">
        <v>181</v>
      </c>
      <c r="L112" s="93"/>
      <c r="M112" s="93"/>
      <c r="N112" s="93"/>
      <c r="O112" s="93"/>
      <c r="P112" s="93"/>
      <c r="Q112" s="93"/>
      <c r="T112" s="13"/>
      <c r="U112" s="14"/>
      <c r="Z112" s="12"/>
    </row>
    <row r="113" spans="7:26" ht="17.25" customHeight="1">
      <c r="G113" s="94" t="s">
        <v>179</v>
      </c>
      <c r="H113" s="94"/>
      <c r="I113" s="94"/>
      <c r="J113" s="15"/>
      <c r="K113" s="94" t="s">
        <v>180</v>
      </c>
      <c r="L113" s="94"/>
      <c r="M113" s="94"/>
      <c r="N113" s="94"/>
      <c r="O113" s="94"/>
      <c r="P113" s="94"/>
      <c r="Q113" s="94"/>
      <c r="R113" s="15"/>
      <c r="S113" s="15"/>
      <c r="T113" s="15"/>
      <c r="U113" s="15"/>
      <c r="Z113" s="15"/>
    </row>
    <row r="115" spans="2:7" ht="11.25" customHeight="1">
      <c r="B115" s="88" t="s">
        <v>182</v>
      </c>
      <c r="C115" s="88"/>
      <c r="D115" s="88"/>
      <c r="E115" s="88"/>
      <c r="F115" s="88"/>
      <c r="G115" s="88"/>
    </row>
    <row r="116" ht="12" customHeight="1"/>
    <row r="117" ht="12" customHeight="1"/>
  </sheetData>
  <mergeCells count="490">
    <mergeCell ref="B115:G115"/>
    <mergeCell ref="B9:G9"/>
    <mergeCell ref="Y9:AA9"/>
    <mergeCell ref="G112:I112"/>
    <mergeCell ref="K112:Q112"/>
    <mergeCell ref="G113:I113"/>
    <mergeCell ref="K113:Q113"/>
    <mergeCell ref="H12:N12"/>
    <mergeCell ref="AC109:AH109"/>
    <mergeCell ref="B110:E110"/>
    <mergeCell ref="F110:T110"/>
    <mergeCell ref="U110:V110"/>
    <mergeCell ref="W110:AB110"/>
    <mergeCell ref="AC110:AH110"/>
    <mergeCell ref="B109:E109"/>
    <mergeCell ref="F109:T109"/>
    <mergeCell ref="U109:V109"/>
    <mergeCell ref="W109:AB109"/>
    <mergeCell ref="AC107:AH107"/>
    <mergeCell ref="B108:E108"/>
    <mergeCell ref="F108:T108"/>
    <mergeCell ref="U108:V108"/>
    <mergeCell ref="W108:AB108"/>
    <mergeCell ref="AC108:AH108"/>
    <mergeCell ref="B107:E107"/>
    <mergeCell ref="F107:T107"/>
    <mergeCell ref="U107:V107"/>
    <mergeCell ref="W107:AB107"/>
    <mergeCell ref="AC105:AH105"/>
    <mergeCell ref="B106:E106"/>
    <mergeCell ref="F106:T106"/>
    <mergeCell ref="U106:V106"/>
    <mergeCell ref="W106:AB106"/>
    <mergeCell ref="AC106:AH106"/>
    <mergeCell ref="B105:E105"/>
    <mergeCell ref="F105:T105"/>
    <mergeCell ref="U105:V105"/>
    <mergeCell ref="W105:AB105"/>
    <mergeCell ref="AC102:AH102"/>
    <mergeCell ref="B104:E104"/>
    <mergeCell ref="F104:T104"/>
    <mergeCell ref="U104:V104"/>
    <mergeCell ref="W104:AB104"/>
    <mergeCell ref="AC104:AH104"/>
    <mergeCell ref="B102:E102"/>
    <mergeCell ref="F102:T102"/>
    <mergeCell ref="U102:V102"/>
    <mergeCell ref="W102:AB102"/>
    <mergeCell ref="AC100:AH100"/>
    <mergeCell ref="B101:E101"/>
    <mergeCell ref="G101:T101"/>
    <mergeCell ref="U101:V101"/>
    <mergeCell ref="W101:AB101"/>
    <mergeCell ref="AC101:AH101"/>
    <mergeCell ref="B100:E100"/>
    <mergeCell ref="G100:T100"/>
    <mergeCell ref="U100:V100"/>
    <mergeCell ref="W100:AB100"/>
    <mergeCell ref="AC98:AH98"/>
    <mergeCell ref="B99:E99"/>
    <mergeCell ref="G99:T99"/>
    <mergeCell ref="U99:V99"/>
    <mergeCell ref="W99:AB99"/>
    <mergeCell ref="AC99:AH99"/>
    <mergeCell ref="B98:E98"/>
    <mergeCell ref="F98:T98"/>
    <mergeCell ref="U98:V98"/>
    <mergeCell ref="W98:AB98"/>
    <mergeCell ref="AC96:AH96"/>
    <mergeCell ref="B97:E97"/>
    <mergeCell ref="F97:T97"/>
    <mergeCell ref="U97:V97"/>
    <mergeCell ref="W97:AB97"/>
    <mergeCell ref="AC97:AH97"/>
    <mergeCell ref="B96:E96"/>
    <mergeCell ref="F96:T96"/>
    <mergeCell ref="U96:V96"/>
    <mergeCell ref="W96:AB96"/>
    <mergeCell ref="AC94:AH94"/>
    <mergeCell ref="B95:E95"/>
    <mergeCell ref="G95:T95"/>
    <mergeCell ref="U95:V95"/>
    <mergeCell ref="W95:AB95"/>
    <mergeCell ref="AC95:AH95"/>
    <mergeCell ref="B94:E94"/>
    <mergeCell ref="F94:T94"/>
    <mergeCell ref="U94:V94"/>
    <mergeCell ref="W94:AB94"/>
    <mergeCell ref="AC92:AH92"/>
    <mergeCell ref="B93:E93"/>
    <mergeCell ref="G93:T93"/>
    <mergeCell ref="U93:V93"/>
    <mergeCell ref="W93:AB93"/>
    <mergeCell ref="AC93:AH93"/>
    <mergeCell ref="B92:E92"/>
    <mergeCell ref="G92:T92"/>
    <mergeCell ref="U92:V92"/>
    <mergeCell ref="W92:AB92"/>
    <mergeCell ref="AC90:AH90"/>
    <mergeCell ref="B91:E91"/>
    <mergeCell ref="G91:T91"/>
    <mergeCell ref="U91:V91"/>
    <mergeCell ref="W91:AB91"/>
    <mergeCell ref="AC91:AH91"/>
    <mergeCell ref="B90:E90"/>
    <mergeCell ref="F90:T90"/>
    <mergeCell ref="U90:V90"/>
    <mergeCell ref="W90:AB90"/>
    <mergeCell ref="AC88:AH88"/>
    <mergeCell ref="B89:E89"/>
    <mergeCell ref="G89:T89"/>
    <mergeCell ref="U89:V89"/>
    <mergeCell ref="W89:AB89"/>
    <mergeCell ref="AC89:AH89"/>
    <mergeCell ref="B88:E88"/>
    <mergeCell ref="G88:T88"/>
    <mergeCell ref="U88:V88"/>
    <mergeCell ref="W88:AB88"/>
    <mergeCell ref="AC86:AH86"/>
    <mergeCell ref="B87:E87"/>
    <mergeCell ref="G87:T87"/>
    <mergeCell ref="U87:V87"/>
    <mergeCell ref="W87:AB87"/>
    <mergeCell ref="AC87:AH87"/>
    <mergeCell ref="B86:E86"/>
    <mergeCell ref="G86:T86"/>
    <mergeCell ref="U86:V86"/>
    <mergeCell ref="W86:AB86"/>
    <mergeCell ref="AC84:AH84"/>
    <mergeCell ref="B85:E85"/>
    <mergeCell ref="G85:T85"/>
    <mergeCell ref="U85:V85"/>
    <mergeCell ref="W85:AB85"/>
    <mergeCell ref="AC85:AH85"/>
    <mergeCell ref="B84:E84"/>
    <mergeCell ref="G84:T84"/>
    <mergeCell ref="U84:V84"/>
    <mergeCell ref="W84:AB84"/>
    <mergeCell ref="AC82:AH82"/>
    <mergeCell ref="B83:E83"/>
    <mergeCell ref="G83:T83"/>
    <mergeCell ref="U83:V83"/>
    <mergeCell ref="W83:AB83"/>
    <mergeCell ref="AC83:AH83"/>
    <mergeCell ref="B82:E82"/>
    <mergeCell ref="G82:T82"/>
    <mergeCell ref="U82:V82"/>
    <mergeCell ref="W82:AB82"/>
    <mergeCell ref="AC80:AH80"/>
    <mergeCell ref="B81:E81"/>
    <mergeCell ref="G81:T81"/>
    <mergeCell ref="U81:V81"/>
    <mergeCell ref="W81:AB81"/>
    <mergeCell ref="AC81:AH81"/>
    <mergeCell ref="B80:E80"/>
    <mergeCell ref="G80:T80"/>
    <mergeCell ref="U80:V80"/>
    <mergeCell ref="W80:AB80"/>
    <mergeCell ref="AC78:AH78"/>
    <mergeCell ref="B79:E79"/>
    <mergeCell ref="G79:T79"/>
    <mergeCell ref="U79:V79"/>
    <mergeCell ref="W79:AB79"/>
    <mergeCell ref="AC79:AH79"/>
    <mergeCell ref="B78:E78"/>
    <mergeCell ref="G78:T78"/>
    <mergeCell ref="U78:V78"/>
    <mergeCell ref="W78:AB78"/>
    <mergeCell ref="AC76:AH76"/>
    <mergeCell ref="B77:E77"/>
    <mergeCell ref="G77:T77"/>
    <mergeCell ref="U77:V77"/>
    <mergeCell ref="W77:AB77"/>
    <mergeCell ref="AC77:AH77"/>
    <mergeCell ref="B76:E76"/>
    <mergeCell ref="G76:T76"/>
    <mergeCell ref="U76:V76"/>
    <mergeCell ref="W76:AB76"/>
    <mergeCell ref="AC74:AH74"/>
    <mergeCell ref="B75:E75"/>
    <mergeCell ref="G75:T75"/>
    <mergeCell ref="U75:V75"/>
    <mergeCell ref="W75:AB75"/>
    <mergeCell ref="AC75:AH75"/>
    <mergeCell ref="B74:E74"/>
    <mergeCell ref="G74:T74"/>
    <mergeCell ref="U74:V74"/>
    <mergeCell ref="W74:AB74"/>
    <mergeCell ref="AC72:AH72"/>
    <mergeCell ref="B73:E73"/>
    <mergeCell ref="G73:T73"/>
    <mergeCell ref="U73:V73"/>
    <mergeCell ref="W73:AB73"/>
    <mergeCell ref="AC73:AH73"/>
    <mergeCell ref="B72:E72"/>
    <mergeCell ref="G72:T72"/>
    <mergeCell ref="U72:V72"/>
    <mergeCell ref="W72:AB72"/>
    <mergeCell ref="AC70:AH70"/>
    <mergeCell ref="B71:E71"/>
    <mergeCell ref="F71:T71"/>
    <mergeCell ref="U71:V71"/>
    <mergeCell ref="W71:AB71"/>
    <mergeCell ref="AC71:AH71"/>
    <mergeCell ref="B70:E70"/>
    <mergeCell ref="G70:T70"/>
    <mergeCell ref="U70:V70"/>
    <mergeCell ref="W70:AB70"/>
    <mergeCell ref="AC68:AH68"/>
    <mergeCell ref="B69:E69"/>
    <mergeCell ref="G69:T69"/>
    <mergeCell ref="U69:V69"/>
    <mergeCell ref="W69:AB69"/>
    <mergeCell ref="AC69:AH69"/>
    <mergeCell ref="B68:E68"/>
    <mergeCell ref="G68:T68"/>
    <mergeCell ref="U68:V68"/>
    <mergeCell ref="W68:AB68"/>
    <mergeCell ref="AC66:AH66"/>
    <mergeCell ref="B67:E67"/>
    <mergeCell ref="G67:T67"/>
    <mergeCell ref="U67:V67"/>
    <mergeCell ref="W67:AB67"/>
    <mergeCell ref="AC67:AH67"/>
    <mergeCell ref="B66:E66"/>
    <mergeCell ref="G66:T66"/>
    <mergeCell ref="U66:V66"/>
    <mergeCell ref="W66:AB66"/>
    <mergeCell ref="AC64:AH64"/>
    <mergeCell ref="B65:E65"/>
    <mergeCell ref="G65:T65"/>
    <mergeCell ref="U65:V65"/>
    <mergeCell ref="W65:AB65"/>
    <mergeCell ref="AC65:AH65"/>
    <mergeCell ref="B64:E64"/>
    <mergeCell ref="G64:T64"/>
    <mergeCell ref="U64:V64"/>
    <mergeCell ref="W64:AB64"/>
    <mergeCell ref="AC62:AH62"/>
    <mergeCell ref="B63:E63"/>
    <mergeCell ref="G63:T63"/>
    <mergeCell ref="U63:V63"/>
    <mergeCell ref="W63:AB63"/>
    <mergeCell ref="AC63:AH63"/>
    <mergeCell ref="B62:E62"/>
    <mergeCell ref="G62:T62"/>
    <mergeCell ref="U62:V62"/>
    <mergeCell ref="W62:AB62"/>
    <mergeCell ref="AC60:AH60"/>
    <mergeCell ref="B61:E61"/>
    <mergeCell ref="G61:T61"/>
    <mergeCell ref="U61:V61"/>
    <mergeCell ref="W61:AB61"/>
    <mergeCell ref="AC61:AH61"/>
    <mergeCell ref="B60:E60"/>
    <mergeCell ref="G60:T60"/>
    <mergeCell ref="U60:V60"/>
    <mergeCell ref="W60:AB60"/>
    <mergeCell ref="AC58:AH58"/>
    <mergeCell ref="B59:E59"/>
    <mergeCell ref="G59:T59"/>
    <mergeCell ref="U59:V59"/>
    <mergeCell ref="W59:AB59"/>
    <mergeCell ref="AC59:AH59"/>
    <mergeCell ref="B58:E58"/>
    <mergeCell ref="G58:T58"/>
    <mergeCell ref="U58:V58"/>
    <mergeCell ref="W58:AB58"/>
    <mergeCell ref="AC56:AH56"/>
    <mergeCell ref="B57:E57"/>
    <mergeCell ref="G57:T57"/>
    <mergeCell ref="U57:V57"/>
    <mergeCell ref="W57:AB57"/>
    <mergeCell ref="AC57:AH57"/>
    <mergeCell ref="B56:E56"/>
    <mergeCell ref="G56:T56"/>
    <mergeCell ref="U56:V56"/>
    <mergeCell ref="W56:AB56"/>
    <mergeCell ref="AC54:AH54"/>
    <mergeCell ref="B55:E55"/>
    <mergeCell ref="G55:T55"/>
    <mergeCell ref="U55:V55"/>
    <mergeCell ref="W55:AB55"/>
    <mergeCell ref="AC55:AH55"/>
    <mergeCell ref="B54:E54"/>
    <mergeCell ref="F54:T54"/>
    <mergeCell ref="U54:V54"/>
    <mergeCell ref="W54:AB54"/>
    <mergeCell ref="AC52:AH52"/>
    <mergeCell ref="B53:E53"/>
    <mergeCell ref="G53:T53"/>
    <mergeCell ref="U53:V53"/>
    <mergeCell ref="W53:AB53"/>
    <mergeCell ref="AC53:AH53"/>
    <mergeCell ref="B52:E52"/>
    <mergeCell ref="G52:T52"/>
    <mergeCell ref="U52:V52"/>
    <mergeCell ref="W52:AB52"/>
    <mergeCell ref="AC50:AH50"/>
    <mergeCell ref="B51:E51"/>
    <mergeCell ref="F51:T51"/>
    <mergeCell ref="U51:V51"/>
    <mergeCell ref="W51:AB51"/>
    <mergeCell ref="AC51:AH51"/>
    <mergeCell ref="B50:E50"/>
    <mergeCell ref="G50:T50"/>
    <mergeCell ref="U50:V50"/>
    <mergeCell ref="W50:AB50"/>
    <mergeCell ref="AC48:AH48"/>
    <mergeCell ref="B49:E49"/>
    <mergeCell ref="G49:T49"/>
    <mergeCell ref="U49:V49"/>
    <mergeCell ref="W49:AB49"/>
    <mergeCell ref="AC49:AH49"/>
    <mergeCell ref="B48:E48"/>
    <mergeCell ref="G48:T48"/>
    <mergeCell ref="U48:V48"/>
    <mergeCell ref="W48:AB48"/>
    <mergeCell ref="AC46:AH46"/>
    <mergeCell ref="B47:E47"/>
    <mergeCell ref="G47:T47"/>
    <mergeCell ref="U47:V47"/>
    <mergeCell ref="W47:AB47"/>
    <mergeCell ref="AC47:AH47"/>
    <mergeCell ref="B46:E46"/>
    <mergeCell ref="F46:T46"/>
    <mergeCell ref="U46:V46"/>
    <mergeCell ref="W46:AB46"/>
    <mergeCell ref="AC44:AH44"/>
    <mergeCell ref="B45:E45"/>
    <mergeCell ref="G45:T45"/>
    <mergeCell ref="U45:V45"/>
    <mergeCell ref="W45:AB45"/>
    <mergeCell ref="AC45:AH45"/>
    <mergeCell ref="B44:E44"/>
    <mergeCell ref="G44:T44"/>
    <mergeCell ref="U44:V44"/>
    <mergeCell ref="W44:AB44"/>
    <mergeCell ref="AC42:AH42"/>
    <mergeCell ref="B43:E43"/>
    <mergeCell ref="G43:T43"/>
    <mergeCell ref="U43:V43"/>
    <mergeCell ref="W43:AB43"/>
    <mergeCell ref="AC43:AH43"/>
    <mergeCell ref="B42:E42"/>
    <mergeCell ref="F42:T42"/>
    <mergeCell ref="U42:V42"/>
    <mergeCell ref="W42:AB42"/>
    <mergeCell ref="AC40:AH40"/>
    <mergeCell ref="B41:E41"/>
    <mergeCell ref="G41:T41"/>
    <mergeCell ref="U41:V41"/>
    <mergeCell ref="W41:AB41"/>
    <mergeCell ref="AC41:AH41"/>
    <mergeCell ref="B40:E40"/>
    <mergeCell ref="G40:T40"/>
    <mergeCell ref="U40:V40"/>
    <mergeCell ref="W40:AB40"/>
    <mergeCell ref="AC38:AH38"/>
    <mergeCell ref="B39:E39"/>
    <mergeCell ref="H39:T39"/>
    <mergeCell ref="U39:V39"/>
    <mergeCell ref="W39:AB39"/>
    <mergeCell ref="AC39:AH39"/>
    <mergeCell ref="B38:E38"/>
    <mergeCell ref="F38:T38"/>
    <mergeCell ref="U38:V38"/>
    <mergeCell ref="W38:AB38"/>
    <mergeCell ref="AC36:AH36"/>
    <mergeCell ref="B37:E37"/>
    <mergeCell ref="G37:T37"/>
    <mergeCell ref="U37:V37"/>
    <mergeCell ref="W37:AB37"/>
    <mergeCell ref="AC37:AH37"/>
    <mergeCell ref="B36:E36"/>
    <mergeCell ref="G36:T36"/>
    <mergeCell ref="U36:V36"/>
    <mergeCell ref="W36:AB36"/>
    <mergeCell ref="AC34:AH34"/>
    <mergeCell ref="B35:E35"/>
    <mergeCell ref="G35:T35"/>
    <mergeCell ref="U35:V35"/>
    <mergeCell ref="W35:AB35"/>
    <mergeCell ref="AC35:AH35"/>
    <mergeCell ref="B34:E34"/>
    <mergeCell ref="F34:T34"/>
    <mergeCell ref="U34:V34"/>
    <mergeCell ref="W34:AB34"/>
    <mergeCell ref="AC32:AH32"/>
    <mergeCell ref="B33:E33"/>
    <mergeCell ref="G33:T33"/>
    <mergeCell ref="U33:V33"/>
    <mergeCell ref="W33:AB33"/>
    <mergeCell ref="AC33:AH33"/>
    <mergeCell ref="B32:E32"/>
    <mergeCell ref="G32:T32"/>
    <mergeCell ref="U32:V32"/>
    <mergeCell ref="W32:AB32"/>
    <mergeCell ref="AC30:AH30"/>
    <mergeCell ref="B31:E31"/>
    <mergeCell ref="G31:T31"/>
    <mergeCell ref="U31:V31"/>
    <mergeCell ref="W31:AB31"/>
    <mergeCell ref="AC31:AH31"/>
    <mergeCell ref="B30:E30"/>
    <mergeCell ref="F30:T30"/>
    <mergeCell ref="U30:V30"/>
    <mergeCell ref="W30:AB30"/>
    <mergeCell ref="AC28:AH28"/>
    <mergeCell ref="B29:E29"/>
    <mergeCell ref="G29:T29"/>
    <mergeCell ref="U29:V29"/>
    <mergeCell ref="W29:AB29"/>
    <mergeCell ref="AC29:AH29"/>
    <mergeCell ref="B28:E28"/>
    <mergeCell ref="G28:T28"/>
    <mergeCell ref="U28:V28"/>
    <mergeCell ref="W28:AB28"/>
    <mergeCell ref="AC26:AH26"/>
    <mergeCell ref="B27:E27"/>
    <mergeCell ref="G27:T27"/>
    <mergeCell ref="U27:V27"/>
    <mergeCell ref="W27:AB27"/>
    <mergeCell ref="AC27:AH27"/>
    <mergeCell ref="B26:E26"/>
    <mergeCell ref="F26:T26"/>
    <mergeCell ref="U26:V26"/>
    <mergeCell ref="W26:AB26"/>
    <mergeCell ref="AC24:AH24"/>
    <mergeCell ref="B25:E25"/>
    <mergeCell ref="G25:T25"/>
    <mergeCell ref="U25:V25"/>
    <mergeCell ref="W25:AB25"/>
    <mergeCell ref="AC25:AH25"/>
    <mergeCell ref="B24:E24"/>
    <mergeCell ref="G24:T24"/>
    <mergeCell ref="U24:V24"/>
    <mergeCell ref="W24:AB24"/>
    <mergeCell ref="AC22:AH22"/>
    <mergeCell ref="B23:E23"/>
    <mergeCell ref="G23:T23"/>
    <mergeCell ref="U23:V23"/>
    <mergeCell ref="W23:AB23"/>
    <mergeCell ref="AC23:AH23"/>
    <mergeCell ref="B22:E22"/>
    <mergeCell ref="F22:T22"/>
    <mergeCell ref="U22:V22"/>
    <mergeCell ref="W22:AB22"/>
    <mergeCell ref="AC20:AH20"/>
    <mergeCell ref="B21:E21"/>
    <mergeCell ref="G21:T21"/>
    <mergeCell ref="U21:V21"/>
    <mergeCell ref="W21:AB21"/>
    <mergeCell ref="AC21:AH21"/>
    <mergeCell ref="B20:E20"/>
    <mergeCell ref="G20:T20"/>
    <mergeCell ref="U20:V20"/>
    <mergeCell ref="W20:AB20"/>
    <mergeCell ref="AC18:AH18"/>
    <mergeCell ref="B19:E19"/>
    <mergeCell ref="G19:T19"/>
    <mergeCell ref="U19:V19"/>
    <mergeCell ref="W19:AB19"/>
    <mergeCell ref="AC19:AH19"/>
    <mergeCell ref="B18:E18"/>
    <mergeCell ref="F18:T18"/>
    <mergeCell ref="U18:V18"/>
    <mergeCell ref="W18:AB18"/>
    <mergeCell ref="AB12:AG12"/>
    <mergeCell ref="B17:E17"/>
    <mergeCell ref="F17:T17"/>
    <mergeCell ref="U17:V17"/>
    <mergeCell ref="W17:AB17"/>
    <mergeCell ref="AC17:AH17"/>
    <mergeCell ref="AB8:AG8"/>
    <mergeCell ref="H9:X9"/>
    <mergeCell ref="AB9:AG9"/>
    <mergeCell ref="AB10:AD11"/>
    <mergeCell ref="AE10:AG11"/>
    <mergeCell ref="B11:L11"/>
    <mergeCell ref="N11:U11"/>
    <mergeCell ref="AB6:AC6"/>
    <mergeCell ref="AD6:AE6"/>
    <mergeCell ref="AF6:AG6"/>
    <mergeCell ref="F7:X7"/>
    <mergeCell ref="AB7:AG7"/>
    <mergeCell ref="H3:X3"/>
    <mergeCell ref="H4:X4"/>
    <mergeCell ref="AB4:AG4"/>
    <mergeCell ref="AB5:AG5"/>
  </mergeCells>
  <printOptions/>
  <pageMargins left="0.75" right="0.75" top="1" bottom="1" header="0.5" footer="0.5"/>
  <pageSetup blackAndWhite="1" horizontalDpi="600" verticalDpi="600" orientation="portrait" paperSize="9" scale="90" r:id="rId2"/>
  <rowBreaks count="1" manualBreakCount="1">
    <brk id="102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zamfin</cp:lastModifiedBy>
  <cp:lastPrinted>2014-02-26T03:39:26Z</cp:lastPrinted>
  <dcterms:modified xsi:type="dcterms:W3CDTF">2014-04-10T04:33:00Z</dcterms:modified>
  <cp:category/>
  <cp:version/>
  <cp:contentType/>
  <cp:contentStatus/>
</cp:coreProperties>
</file>